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260" activeTab="0"/>
  </bookViews>
  <sheets>
    <sheet name="введение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<sst xmlns="http://schemas.openxmlformats.org/spreadsheetml/2006/main" count="23" uniqueCount="23">
  <si>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оклад </t>
  </si>
  <si>
    <t>до рішення  міської ради</t>
  </si>
  <si>
    <t>Посада</t>
  </si>
  <si>
    <t>надбавка  за спеціалізацію</t>
  </si>
  <si>
    <t>надбавка  за престижність праці</t>
  </si>
  <si>
    <t>фонд заробітної плати за місяць</t>
  </si>
  <si>
    <t>нарахування</t>
  </si>
  <si>
    <t>разом</t>
  </si>
  <si>
    <t xml:space="preserve"> вихователь</t>
  </si>
  <si>
    <t>кількість</t>
  </si>
  <si>
    <t>Додаток № 1</t>
  </si>
  <si>
    <t>Е.І. Щеглаков</t>
  </si>
  <si>
    <t xml:space="preserve">Введення  штатних   одиниць </t>
  </si>
  <si>
    <t>вчитель-логопед</t>
  </si>
  <si>
    <t>вчитель-дефектолог</t>
  </si>
  <si>
    <t>асистент вихователя</t>
  </si>
  <si>
    <t>в  КЗ "Лисичанський дошкільний  навчальний   заклад (ясла-садок) № 7 "Іскорка"   з  ___________2016р.</t>
  </si>
  <si>
    <t>надбавказа вислугу років</t>
  </si>
  <si>
    <t>Секретар  міської ради</t>
  </si>
  <si>
    <t>№ 10/161</t>
  </si>
  <si>
    <t>від 26.06.2016 р.</t>
  </si>
  <si>
    <t>Заступник міського голови</t>
  </si>
  <si>
    <t>І.І. Ганьшин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</si>
</sst>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23">
    <font>
      <sz val="10"/>
      <name val="Arial Cyr"/>
      <family val="0"/>
    </font>
    <font>
      <sz val="12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1">
      <selection activeCell="I19" sqref="I19"/>
    </sheetView>
  </sheetViews>
  <sheetFormatPr defaultColWidth="9.00390625" defaultRowHeight="12.75"/>
  <cols>
    <col min="2" max="2" width="8.25390625" style="0" customWidth="1"/>
    <col min="3" max="3" width="6.625" style="0" customWidth="1"/>
    <col min="8" max="8" width="13.375" style="0" customWidth="1"/>
    <col min="9" max="9" width="14.00390625" style="0" customWidth="1"/>
    <col min="10" max="10" width="10.75390625" style="0" customWidth="1"/>
    <col min="11" max="11" width="12.00390625" style="0" customWidth="1"/>
    <col min="12" max="12" width="9.87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7" t="s">
        <v>10</v>
      </c>
      <c r="K1" s="7"/>
      <c r="L1" s="7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8" t="s">
        <v>1</v>
      </c>
      <c r="K2" s="8"/>
      <c r="L2" s="8"/>
      <c r="M2" s="8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 t="s">
        <v>20</v>
      </c>
      <c r="K3" s="1"/>
      <c r="L3" s="1" t="s">
        <v>19</v>
      </c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/>
      <c r="B7" s="7" t="s">
        <v>12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5">
      <c r="A8" s="8" t="s">
        <v>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"/>
    </row>
    <row r="10" spans="1:13" ht="68.25" customHeight="1">
      <c r="A10" s="18" t="s">
        <v>2</v>
      </c>
      <c r="B10" s="19"/>
      <c r="C10" s="20"/>
      <c r="D10" s="2" t="s">
        <v>9</v>
      </c>
      <c r="E10" s="3" t="s">
        <v>0</v>
      </c>
      <c r="F10" s="2" t="s">
        <v>3</v>
      </c>
      <c r="G10" s="2" t="s">
        <v>17</v>
      </c>
      <c r="H10" s="2"/>
      <c r="I10" s="2" t="s">
        <v>4</v>
      </c>
      <c r="J10" s="2" t="s">
        <v>5</v>
      </c>
      <c r="K10" s="2" t="s">
        <v>6</v>
      </c>
      <c r="L10" s="3" t="s">
        <v>7</v>
      </c>
      <c r="M10" s="1"/>
    </row>
    <row r="11" spans="1:13" ht="16.5" customHeight="1">
      <c r="A11" s="9" t="s">
        <v>8</v>
      </c>
      <c r="B11" s="10"/>
      <c r="C11" s="11"/>
      <c r="D11" s="4">
        <v>0.72</v>
      </c>
      <c r="E11" s="3">
        <v>1943</v>
      </c>
      <c r="F11" s="3">
        <f>E11*0.2</f>
        <v>388.6</v>
      </c>
      <c r="G11" s="3">
        <f>(E11+F11)*0.2</f>
        <v>466.32</v>
      </c>
      <c r="H11" s="3"/>
      <c r="I11" s="6">
        <f>(E11+F11)*0.05</f>
        <v>116.58</v>
      </c>
      <c r="J11" s="4">
        <f>SUM(E11:I11)*D11</f>
        <v>2098.44</v>
      </c>
      <c r="K11" s="4">
        <f>0.22*J11</f>
        <v>461.65680000000003</v>
      </c>
      <c r="L11" s="4">
        <f>J11+K11</f>
        <v>2560.0968000000003</v>
      </c>
      <c r="M11" s="1"/>
    </row>
    <row r="12" spans="1:13" ht="15" customHeight="1">
      <c r="A12" s="9" t="s">
        <v>13</v>
      </c>
      <c r="B12" s="10"/>
      <c r="C12" s="11"/>
      <c r="D12" s="4">
        <v>1.3</v>
      </c>
      <c r="E12" s="3">
        <v>2050</v>
      </c>
      <c r="F12" s="3">
        <f>E12*0.2</f>
        <v>410</v>
      </c>
      <c r="G12" s="3">
        <f>(E12+F12)*0.2</f>
        <v>492</v>
      </c>
      <c r="H12" s="3"/>
      <c r="I12" s="3">
        <f>(E12+F12)*0.05</f>
        <v>123</v>
      </c>
      <c r="J12" s="4">
        <f>SUM(E12:I12)*D12</f>
        <v>3997.5</v>
      </c>
      <c r="K12" s="4">
        <f>0.22*J12</f>
        <v>879.45</v>
      </c>
      <c r="L12" s="4">
        <f>J12+K12</f>
        <v>4876.95</v>
      </c>
      <c r="M12" s="1"/>
    </row>
    <row r="13" spans="1:13" ht="12.75" customHeight="1">
      <c r="A13" s="9" t="s">
        <v>14</v>
      </c>
      <c r="B13" s="10"/>
      <c r="C13" s="11"/>
      <c r="D13" s="4">
        <v>0.3</v>
      </c>
      <c r="E13" s="3">
        <v>2050</v>
      </c>
      <c r="F13" s="3">
        <f>E13*0.2</f>
        <v>410</v>
      </c>
      <c r="G13" s="3">
        <f>(E13+F13)*0.2</f>
        <v>492</v>
      </c>
      <c r="H13" s="3"/>
      <c r="I13" s="3">
        <f>(E13+F13)*0.05</f>
        <v>123</v>
      </c>
      <c r="J13" s="4">
        <f>SUM(E13:I13)*D13</f>
        <v>922.5</v>
      </c>
      <c r="K13" s="4">
        <f>0.22*J13</f>
        <v>202.95</v>
      </c>
      <c r="L13" s="4">
        <f>J13+K13</f>
        <v>1125.45</v>
      </c>
      <c r="M13" s="1"/>
    </row>
    <row r="14" spans="1:13" ht="18" customHeight="1">
      <c r="A14" s="15" t="s">
        <v>15</v>
      </c>
      <c r="B14" s="16"/>
      <c r="C14" s="17"/>
      <c r="D14" s="4">
        <v>1</v>
      </c>
      <c r="E14" s="3">
        <v>1943</v>
      </c>
      <c r="F14" s="3">
        <f>E14*0.2</f>
        <v>388.6</v>
      </c>
      <c r="G14" s="3">
        <f>(E14+F14)*0.2</f>
        <v>466.32</v>
      </c>
      <c r="H14" s="3"/>
      <c r="I14" s="6">
        <f>(E14+F14)*0.05</f>
        <v>116.58</v>
      </c>
      <c r="J14" s="4">
        <f>(E14+G14+H14+I14)*D14</f>
        <v>2525.9</v>
      </c>
      <c r="K14" s="4">
        <f>0.22*J14</f>
        <v>555.698</v>
      </c>
      <c r="L14" s="4">
        <f>J14+K14</f>
        <v>3081.598</v>
      </c>
      <c r="M14" s="1"/>
    </row>
    <row r="15" spans="1:13" ht="14.25" customHeight="1">
      <c r="A15" s="15"/>
      <c r="B15" s="16"/>
      <c r="C15" s="17"/>
      <c r="D15" s="4"/>
      <c r="E15" s="3"/>
      <c r="F15" s="3"/>
      <c r="G15" s="3"/>
      <c r="H15" s="3"/>
      <c r="I15" s="3">
        <f>E15*0.05</f>
        <v>0</v>
      </c>
      <c r="J15" s="4">
        <f>E15+I15</f>
        <v>0</v>
      </c>
      <c r="K15" s="4">
        <f>J15*0.22</f>
        <v>0</v>
      </c>
      <c r="L15" s="4">
        <f>SUM(J15:K15)</f>
        <v>0</v>
      </c>
      <c r="M15" s="1"/>
    </row>
    <row r="16" spans="1:13" ht="15.75">
      <c r="A16" s="12"/>
      <c r="B16" s="13"/>
      <c r="C16" s="14"/>
      <c r="D16" s="5">
        <f>SUM(D11:D15)</f>
        <v>3.32</v>
      </c>
      <c r="E16" s="5"/>
      <c r="F16" s="5"/>
      <c r="G16" s="5"/>
      <c r="H16" s="5"/>
      <c r="I16" s="5"/>
      <c r="J16" s="5">
        <f>SUM(J11:J15)</f>
        <v>9544.34</v>
      </c>
      <c r="K16" s="5">
        <f>SUM(K11:K15)</f>
        <v>2099.7548</v>
      </c>
      <c r="L16" s="5">
        <f>SUM(L11:L15)</f>
        <v>11644.0948</v>
      </c>
      <c r="M16" s="1"/>
    </row>
    <row r="17" spans="1:13" ht="15">
      <c r="A17" s="1"/>
      <c r="B17" s="1" t="s">
        <v>18</v>
      </c>
      <c r="C17" s="1"/>
      <c r="D17" s="1"/>
      <c r="E17" s="1"/>
      <c r="F17" s="1"/>
      <c r="G17" s="1"/>
      <c r="H17" s="1"/>
      <c r="I17" s="1" t="s">
        <v>11</v>
      </c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21" t="s">
        <v>21</v>
      </c>
      <c r="C19" s="21"/>
      <c r="D19" s="21"/>
      <c r="E19" s="21"/>
      <c r="F19" s="1"/>
      <c r="G19" s="1"/>
      <c r="H19" s="1"/>
      <c r="I19" s="1" t="s">
        <v>22</v>
      </c>
      <c r="J19" s="1"/>
      <c r="K19" s="1"/>
      <c r="L19" s="1"/>
      <c r="M19" s="1"/>
    </row>
    <row r="20" spans="1:13" ht="15">
      <c r="A20" s="1"/>
      <c r="B20" s="1"/>
      <c r="C20" s="1"/>
      <c r="D20" s="1"/>
      <c r="G20" s="1"/>
      <c r="H20" s="1"/>
      <c r="I20" s="1"/>
      <c r="J20" s="1"/>
      <c r="K20" s="1"/>
      <c r="L20" s="1"/>
      <c r="M20" s="1"/>
    </row>
    <row r="23" spans="6:7" ht="15">
      <c r="F23" s="1"/>
      <c r="G23" s="1"/>
    </row>
  </sheetData>
  <sheetProtection/>
  <mergeCells count="12">
    <mergeCell ref="A12:C12"/>
    <mergeCell ref="A16:C16"/>
    <mergeCell ref="A15:C15"/>
    <mergeCell ref="A10:C10"/>
    <mergeCell ref="A11:C11"/>
    <mergeCell ref="A14:C14"/>
    <mergeCell ref="A13:C13"/>
    <mergeCell ref="J1:L1"/>
    <mergeCell ref="J2:M2"/>
    <mergeCell ref="A9:L9"/>
    <mergeCell ref="B7:M7"/>
    <mergeCell ref="A8:M8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Компьютер</cp:lastModifiedBy>
  <cp:lastPrinted>2016-05-05T13:12:19Z</cp:lastPrinted>
  <dcterms:created xsi:type="dcterms:W3CDTF">2007-07-17T10:31:25Z</dcterms:created>
  <dcterms:modified xsi:type="dcterms:W3CDTF">2016-05-30T08:33:48Z</dcterms:modified>
  <cp:category/>
  <cp:version/>
  <cp:contentType/>
  <cp:contentStatus/>
</cp:coreProperties>
</file>