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325" windowHeight="6465" activeTab="0"/>
  </bookViews>
  <sheets>
    <sheet name="недвиж" sheetId="1" r:id="rId1"/>
  </sheets>
  <definedNames>
    <definedName name="сумма">'недвиж'!#REF!</definedName>
    <definedName name="сумма_1">'недвиж'!#REF!</definedName>
    <definedName name="сумма_2">'недвиж'!#REF!</definedName>
    <definedName name="сумма_д">#REF!</definedName>
    <definedName name="сумма_н">'недвиж'!#REF!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86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на балансе не состоит</t>
        </r>
      </text>
    </comment>
    <comment ref="B19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реестре УЗ терапевтический корпус со складом</t>
        </r>
      </text>
    </comment>
    <comment ref="B19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св. о движ. Л-З (сарай-склад с пристройкой)</t>
        </r>
      </text>
    </comment>
    <comment ref="B19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 реестре ТМО "родильное отделение" </t>
        </r>
      </text>
    </comment>
    <comment ref="B19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реестре тмо "тротуары и подъездные дороги</t>
        </r>
      </text>
    </comment>
  </commentList>
</comments>
</file>

<file path=xl/sharedStrings.xml><?xml version="1.0" encoding="utf-8"?>
<sst xmlns="http://schemas.openxmlformats.org/spreadsheetml/2006/main" count="3907" uniqueCount="1938">
  <si>
    <t xml:space="preserve">Комунальне некомерційне підприємство Лисичанської міської ради Луганської міської ради "Центр первинної медико-санітарної допомоги №2" </t>
  </si>
  <si>
    <t>м.Лисичанськ, вул. Литейна, 6</t>
  </si>
  <si>
    <t>ВСЬОГО по КУ "ЦПМСД №2"</t>
  </si>
  <si>
    <t xml:space="preserve">м. Новодружеськ, вул. ім. М.Грушевського, 42  </t>
  </si>
  <si>
    <t xml:space="preserve">м. Новодружеськ, вул.ім. М.Грушевського, 44 </t>
  </si>
  <si>
    <t>м. Новодружеськ,          вул. Гоголя, 1</t>
  </si>
  <si>
    <t>м. Новодружеськ,          вул. Гоголя, 1а</t>
  </si>
  <si>
    <t>м. Новодружеськ,          вул. Гоголя, 2</t>
  </si>
  <si>
    <t>м. Новодружеськ,          вул. Гоголя, 2а</t>
  </si>
  <si>
    <t>м. Новодружеськ,          вул. Гоголя, 4</t>
  </si>
  <si>
    <t>м. Новодружеськ,          вул. Гоголя, 6</t>
  </si>
  <si>
    <t xml:space="preserve">м. Новодружеськ, вул. Томашовська, 121а </t>
  </si>
  <si>
    <t xml:space="preserve">м. Новодружеськ, вул. Томашовська, 224 </t>
  </si>
  <si>
    <t>м. Новодружеськ, вул. Миру, 3</t>
  </si>
  <si>
    <t>м. Новодружеськ, вул. Миру, 5</t>
  </si>
  <si>
    <t>м. Новодружеськ, вул. Миру, 6</t>
  </si>
  <si>
    <t>м. Новодружеськ, вул. Миру, 8</t>
  </si>
  <si>
    <t>м. Новодружеськ, вул. Миру, 9</t>
  </si>
  <si>
    <t>м. Новодружеськ, вул. Миру, 11</t>
  </si>
  <si>
    <t>м. Новодружеськ, вул. Миру, 13</t>
  </si>
  <si>
    <t>м. Новодружеськ, вул. Миру, 14</t>
  </si>
  <si>
    <t>м. Новодружеськ, вул. Миру, 15</t>
  </si>
  <si>
    <t>м. Новодружеськ, вул. Миру, 16</t>
  </si>
  <si>
    <t>м. Новодружеськ, вул. Миру, 18</t>
  </si>
  <si>
    <t>м. Новодружеськ, вул. Миру, 20</t>
  </si>
  <si>
    <t>м. Новодружеськ, вул. Миру, 22</t>
  </si>
  <si>
    <t>м. Новодружеськ, вул. Миру, 24</t>
  </si>
  <si>
    <t>м. Новодружеськ, вул. Миру, 26</t>
  </si>
  <si>
    <t>м. Новодружеськ, вул. Миру, 32</t>
  </si>
  <si>
    <t>м. Новодружеськ, вул. Миру, 34</t>
  </si>
  <si>
    <t>м. Новодружеськ, вул. Миру, 35</t>
  </si>
  <si>
    <t>м. Новодружеськ, вул. Миру, 36</t>
  </si>
  <si>
    <t>м. Новодружеськ, вул. Миру, 37</t>
  </si>
  <si>
    <t>м. Новодружеськ, вул. Миру, 38</t>
  </si>
  <si>
    <t>м. Новодружеськ, вул. Миру, 40</t>
  </si>
  <si>
    <t>м. Новодружеськ, вул. Миру, 41</t>
  </si>
  <si>
    <t>м. Новодружеськ, вул. Миру, 42</t>
  </si>
  <si>
    <t>м. Новодружеськ, вул. Миру, 42а</t>
  </si>
  <si>
    <t>м. Новодружеськ, вул. Миру, 43</t>
  </si>
  <si>
    <t>м. Новодружеськ, вул. Миру, 44</t>
  </si>
  <si>
    <t>м. Новодружеськ, вул. Миру, 46</t>
  </si>
  <si>
    <t>м. Новодружеськ, вул. Миру, 47</t>
  </si>
  <si>
    <t>м. Новодружеськ, вул. Миру, 48</t>
  </si>
  <si>
    <t>м. Новодружеськ, вул. Миру, 51</t>
  </si>
  <si>
    <t>м. Новодружеськ, вул. Миру, 53</t>
  </si>
  <si>
    <t>м .Новодружеськ, вул. Матросова, 2</t>
  </si>
  <si>
    <t>м .Новодружеськ, вул. Матросова, 4</t>
  </si>
  <si>
    <t>м .Новодружеськ, вул. Матросова, 5</t>
  </si>
  <si>
    <t>м .Новодружеськ, вул. Матросова, 6</t>
  </si>
  <si>
    <t>м .Новодружеськ, вул. Матросова, 11</t>
  </si>
  <si>
    <t xml:space="preserve">м. Новодружеськ, вул. Покровська, 5 </t>
  </si>
  <si>
    <t>м. Новодружеськ, вул. Покровська, 6</t>
  </si>
  <si>
    <t xml:space="preserve">м. Новодружеськ, вул. Дружби, 1 </t>
  </si>
  <si>
    <t>м. Новодружеськ, вул. Дружби, 2</t>
  </si>
  <si>
    <t>м. Новодружеськ, вул. Дружби, 3</t>
  </si>
  <si>
    <t>Квартира №92</t>
  </si>
  <si>
    <t>м. Новодружеськ, вул. Дружби, 4</t>
  </si>
  <si>
    <t>м. Новодружеськ, вул. Дружби, 5</t>
  </si>
  <si>
    <t>м. Новодружеськ, вул. Дружби, 6</t>
  </si>
  <si>
    <t>м. Новодружеськ, вул. Дружби, 7</t>
  </si>
  <si>
    <t>м. Новодружеськ, вул. Дружби, 8</t>
  </si>
  <si>
    <t>м. Новодружеськ, пров. Лихачова, 2</t>
  </si>
  <si>
    <t>м. Новодружеськ, пров. Лихачова, 6</t>
  </si>
  <si>
    <t>м. Новодружеськ, пров. Шкільний, 5</t>
  </si>
  <si>
    <t>м. Новодружеськ, пров. Шкільний, 7</t>
  </si>
  <si>
    <t>м. Новодружеськ, вул. Шевченка, 1</t>
  </si>
  <si>
    <t>м. Новодружеськ, вул. Шевченка, 2</t>
  </si>
  <si>
    <t>м. Новодружеськ, вул. Шевченка, 4</t>
  </si>
  <si>
    <t xml:space="preserve">м. Новодружеськ, вул. Центральна, 6 </t>
  </si>
  <si>
    <t>м. Новодружеськ, вул. Центральна, 20</t>
  </si>
  <si>
    <t>м. Новодружеськ, вул. Центральна, 21</t>
  </si>
  <si>
    <t>м. Новодружеськ, вул. Центральна, 28</t>
  </si>
  <si>
    <t>м. Новодружеськ, вул. Центральна, 29</t>
  </si>
  <si>
    <t>вул.Штейгерська, 14</t>
  </si>
  <si>
    <t>Будівля ПК</t>
  </si>
  <si>
    <t>ВСЬОГО по КНП ЛМР "Лисичанська багатопрофільна лікарня"</t>
  </si>
  <si>
    <t>Лисичанська комунальна лікувально-профілактична установа Міська стоматологічна поліклініка</t>
  </si>
  <si>
    <t>ВСЬОГО по ЛКЛПУ Міська стоматологічна поліклініка</t>
  </si>
  <si>
    <t>м. Новодружеськ, вул. Центральна, 30</t>
  </si>
  <si>
    <t>м. Новодружеськ, вул. Центральна, 31</t>
  </si>
  <si>
    <t>м. Новодружеськ, вул. Центральна, 32</t>
  </si>
  <si>
    <t>м. Новодружеськ, вул. Центральна, 33</t>
  </si>
  <si>
    <t>м. Новодружеськ, вул. Центральна, 34</t>
  </si>
  <si>
    <t>м. Новодружеськ, вул. Центральна, 35</t>
  </si>
  <si>
    <t>м. Новодружеськ, пров.Поштовий, 5</t>
  </si>
  <si>
    <t>станом на 01.01.2021</t>
  </si>
  <si>
    <t>м. Новодружеськ, пров. Партизанський, 1</t>
  </si>
  <si>
    <t>м. Новодружеськ, пров. Партизанський, 2</t>
  </si>
  <si>
    <t>м. Новодружеськ, вул.Нова, 3</t>
  </si>
  <si>
    <t>м. Новодружеськ, пров. Л.Українки, 2</t>
  </si>
  <si>
    <t>м. Новодружеск, пров.Капусти, 12</t>
  </si>
  <si>
    <t>м. Привілля, вул.Ломоносова, 1а</t>
  </si>
  <si>
    <t>м. Привілля, вул.Ломоносова, 1б</t>
  </si>
  <si>
    <t>м. Привілля, вул.Ломоносова, 2а</t>
  </si>
  <si>
    <t>м. Привілля, вул.Ломоносова, 2б</t>
  </si>
  <si>
    <t>м. Привілля, вул.Ломоносова, 3а</t>
  </si>
  <si>
    <t>м. Привілля, вул. Ломоносова, 11</t>
  </si>
  <si>
    <t>м. Привілля, вул. Ломоносова, 15</t>
  </si>
  <si>
    <t>м. Привілля, вул. Ломоносова, 17</t>
  </si>
  <si>
    <t>м. Привілля, вул. Ломоносова, 19</t>
  </si>
  <si>
    <t>м. Привілля, вул. Ломоносова, 21</t>
  </si>
  <si>
    <t>м. Привілля, вул. Ломоносова, 23</t>
  </si>
  <si>
    <t>м. Привілля, вул. Ломоносова, 25</t>
  </si>
  <si>
    <t>м. Привілля, вул. Ломоносова, 27</t>
  </si>
  <si>
    <t>м. Привілля, вул. Ломоносова, 29</t>
  </si>
  <si>
    <t>вул.Малиновського, 22-а</t>
  </si>
  <si>
    <t>вул.Малиновського, 22-в</t>
  </si>
  <si>
    <t>Нежитлова адміністративна будівля</t>
  </si>
  <si>
    <t>вул. ШТЕЙГЕРСЬКА, 8</t>
  </si>
  <si>
    <t>м. Привілля, вул. Ломоносова, 29а</t>
  </si>
  <si>
    <t>м. Привілля, вул. Ломоносова, 32</t>
  </si>
  <si>
    <t>м. Привілля, вул. Ломоносова, 33</t>
  </si>
  <si>
    <t>м. Привілля, вул. Ломоносова, 34</t>
  </si>
  <si>
    <t>м. Привілля, вул. Ломоносова, 35</t>
  </si>
  <si>
    <t>м. Привілля, вул. Ломоносова, 36</t>
  </si>
  <si>
    <t>м. Привілля, вул. Ломоносова, 37</t>
  </si>
  <si>
    <t>м. Привілля, вул. Ломоносова, 38</t>
  </si>
  <si>
    <t>м. Привілля, вул. Ломоносова, 42</t>
  </si>
  <si>
    <t>м. Привілля, вул. Ломоносова, 44</t>
  </si>
  <si>
    <t>м. Привілля, вул. Ломоносова, 46</t>
  </si>
  <si>
    <t>м. Привілля, вул. Ломоносова, 48</t>
  </si>
  <si>
    <t>м. Привілля, вул. Ломоносова, 50</t>
  </si>
  <si>
    <t>м. Привілля, вул. Ломоносова, 52</t>
  </si>
  <si>
    <t>м. Привілля, вул. Чехова, 1</t>
  </si>
  <si>
    <t>м. Привілля, вул. Чехова, 2</t>
  </si>
  <si>
    <t>м. Привілля, вул. Чехова, 3</t>
  </si>
  <si>
    <t>м. Привілля, вул. Чехова, 4</t>
  </si>
  <si>
    <t>м. Привілля, вул. Чехова, 5</t>
  </si>
  <si>
    <t>м. Привілля, вул. Чехова, 7</t>
  </si>
  <si>
    <t>м. Привілля, вул. Дружби, 2</t>
  </si>
  <si>
    <t>м. Привілля, вул. Дружби, 4</t>
  </si>
  <si>
    <t>м. Привілля, вул. Дружби, 7</t>
  </si>
  <si>
    <t>м. Привілля, вул. Дружби, 9</t>
  </si>
  <si>
    <t>м. Привілля, вул. Дружби, 9а</t>
  </si>
  <si>
    <t>м. Привілля, вул. Дружби, 11</t>
  </si>
  <si>
    <t>м. Привілля, вул. Дружби, 13</t>
  </si>
  <si>
    <t>м. Привілля, вул. З.Космодем'янської, 1в</t>
  </si>
  <si>
    <t>м. Привілля, вул. З.Космодем'янської, 7</t>
  </si>
  <si>
    <t>м. Привілля, вул. З.Космодем'янської, 11</t>
  </si>
  <si>
    <t>м. Привілля, вул. Польова, 18</t>
  </si>
  <si>
    <t>м. Привілля, вул. Польова, 16</t>
  </si>
  <si>
    <t>м. Привілля, вул. Польова, 14</t>
  </si>
  <si>
    <t>м. Привілля, вул. Польова, 15а</t>
  </si>
  <si>
    <t>м. Привілля, вул. Польова, 20</t>
  </si>
  <si>
    <t>м. Привілля, вул. Польова, 22</t>
  </si>
  <si>
    <t>м. Привілля, вул. Шахтарська, 9</t>
  </si>
  <si>
    <t>м. Привілля, вул. Шахтарська, 11</t>
  </si>
  <si>
    <t>м. Привілля, вул. Нова, 1</t>
  </si>
  <si>
    <t>м. Привілля, вул. Нова, 2</t>
  </si>
  <si>
    <t>м. Привілля, вул. Нова, 6</t>
  </si>
  <si>
    <t>м. Привілля, вул. Шкільна, 1</t>
  </si>
  <si>
    <t>м. Привілля, вул. Шкільна, 3</t>
  </si>
  <si>
    <t>м. Привілля, вул.Молодіжна, 2а</t>
  </si>
  <si>
    <t>м. Привілля, вул.Молодіжна, 3а</t>
  </si>
  <si>
    <t>м. Привілля, вул.Каштанова, 9</t>
  </si>
  <si>
    <t xml:space="preserve">м. Новодружеськ, вул. ім. М.Грушевського, 2 </t>
  </si>
  <si>
    <t xml:space="preserve">м. Новодружеськ, вул. ім. М.Грушевського, 4-А </t>
  </si>
  <si>
    <t xml:space="preserve">м. Новодружеськ, вул. ім. М.Грушевського, 22 </t>
  </si>
  <si>
    <t>м. Новодружеськ, вул. Космонавтів, 7</t>
  </si>
  <si>
    <t>м. Новодружеськ, вул. Космонавтів, 9</t>
  </si>
  <si>
    <t>м. Новодружеськ, вул. ім. Д.С.Ліхачова, 7</t>
  </si>
  <si>
    <t xml:space="preserve">м. Новодружеськ, вул. ім. Д.С.Ліхачова, 8 </t>
  </si>
  <si>
    <t xml:space="preserve">м. Новодружеськ, вул. ім. Д.С.Ліхачова, 12 </t>
  </si>
  <si>
    <t xml:space="preserve">м. Новодружеськ, вул. ім. Д.С.Ліхачова, 16 </t>
  </si>
  <si>
    <t>м. Новодружеськ, вул. 8-го Березня, 2</t>
  </si>
  <si>
    <t>м. Новодружеськ, вул. 8-го Березня, 4</t>
  </si>
  <si>
    <t xml:space="preserve">м. Новодружеськ, вул. Покровська, 1 </t>
  </si>
  <si>
    <t xml:space="preserve">м. Новодружеськ, вул. Покровська, 7 </t>
  </si>
  <si>
    <t xml:space="preserve">м. Новодружеськ, вул. Покровська, 10 </t>
  </si>
  <si>
    <t>м. Новодружеськ, вул. Центральна, 8</t>
  </si>
  <si>
    <t>м. Новодружеськ, вул. Центральна, 10</t>
  </si>
  <si>
    <t xml:space="preserve">м. Новодружеськ, вул.Центральна, 11 </t>
  </si>
  <si>
    <t>м. Новодружеськ, пров. Поштовий, 9</t>
  </si>
  <si>
    <t>м. Новодружеськ, пров. Поштовий, 11</t>
  </si>
  <si>
    <t>Бокс для автомобілів (гаражі)</t>
  </si>
  <si>
    <t xml:space="preserve">Котельна   </t>
  </si>
  <si>
    <t>м. Новодружеськ, пров.Будівельників, 1</t>
  </si>
  <si>
    <t>м. Новодружеськ, вул.Чехова, 11</t>
  </si>
  <si>
    <t>м. Новодружеськ, вул.Чехова, 16</t>
  </si>
  <si>
    <t>м. Новодружеськ, вул.Чехова, 18</t>
  </si>
  <si>
    <t>м. Новодружеськ, вул.Чехова, 19</t>
  </si>
  <si>
    <t>м. Новодружеськ, вул.Чехова, 20</t>
  </si>
  <si>
    <t>м. Новодружеськ, вул.Чехова, 21</t>
  </si>
  <si>
    <t>м. Новодружеськ, вул.Чехова, 22</t>
  </si>
  <si>
    <t>м. Новодружеськ, вул.Чехова, 30</t>
  </si>
  <si>
    <t>м. Новодружеськ, пров.Шкільний, 8</t>
  </si>
  <si>
    <t>м. Новодружеськ, пров.Шкільний, 9</t>
  </si>
  <si>
    <t>м. Новодружеськ, пров.Шкільний, 12</t>
  </si>
  <si>
    <t xml:space="preserve">м. Новодружеськ, вул.Затишна, 2 </t>
  </si>
  <si>
    <t>м. Привілля, вул.Чайковського, 16</t>
  </si>
  <si>
    <t>м. Привілля, пров.Чайковського, 4</t>
  </si>
  <si>
    <t>м. Привілля, вул.Нагорна, 1</t>
  </si>
  <si>
    <t>м. Привілля, вул.Молодіжна, 1</t>
  </si>
  <si>
    <t>м. Привілля, вул.Молодіжна, 7</t>
  </si>
  <si>
    <t>м. Привілля, вул.Польова, 13</t>
  </si>
  <si>
    <t>м. Привілля, вул.Польова, 15</t>
  </si>
  <si>
    <t>м. Привілля, вул.Польова, 17</t>
  </si>
  <si>
    <t>м. Привілля, вул.Польова, 19</t>
  </si>
  <si>
    <t>м. Привілля, вул.Польова, 21</t>
  </si>
  <si>
    <t>м. Привілля, вул.Шкільна, 9</t>
  </si>
  <si>
    <t>м. Привілля, вул.Шахтарська, 1</t>
  </si>
  <si>
    <t>м. Привілля, вул.Шахтарська, 6</t>
  </si>
  <si>
    <t>м. Привілля, вул.Дружби, 5</t>
  </si>
  <si>
    <t>м. Привілля, вул.Ломоносова, 1</t>
  </si>
  <si>
    <t>м. Привілля, вул.Ломоносова, 2</t>
  </si>
  <si>
    <t>м. Привілля, вул.Ломоносова, 3</t>
  </si>
  <si>
    <t>м. Привілля, вул.Ломоносова, 9</t>
  </si>
  <si>
    <t>м. Привілля, вул.Ломоносова, 10</t>
  </si>
  <si>
    <t>м. Привілля, вул.Ломоносова, 14</t>
  </si>
  <si>
    <t>м. Привілля, вул.О.Кошового, 1</t>
  </si>
  <si>
    <t>м. Привілля, вул. Калинова, 5</t>
  </si>
  <si>
    <t>м. Привілля, вул.Дружби, 6</t>
  </si>
  <si>
    <t>м. Привілля, вул.Ломоносова, 40</t>
  </si>
  <si>
    <t>м. Новодружеськ, вул.ім. М.Грушевського, 16</t>
  </si>
  <si>
    <t>ВСЬОГО  (житловий фонд КП "ЛЖЕК №6")</t>
  </si>
  <si>
    <t>ВСЬОГО  (нежитловий фонд КП "ЛЖЕК №6")</t>
  </si>
  <si>
    <t>Будівля та споруди (Адмінбудівля, у тому числі майстерні, гаражі, сараї, склади)</t>
  </si>
  <si>
    <t>ВСЬОГО  по КП "ЛЖЕК №6"</t>
  </si>
  <si>
    <t>Комунальне підприємство "Лисичанська житлово-експлуатаційна контора №8"</t>
  </si>
  <si>
    <t>вул. Жовтнева, 287</t>
  </si>
  <si>
    <t>вул. Жовтнева, 287а</t>
  </si>
  <si>
    <t>вул. Жовтнева, 289</t>
  </si>
  <si>
    <t>вул. Жовтнева, 291</t>
  </si>
  <si>
    <t>вул. Жовтнева, 297</t>
  </si>
  <si>
    <t>вул. Жовтнева, 299</t>
  </si>
  <si>
    <t>вул. Жовтнева, 301</t>
  </si>
  <si>
    <t>вул. Жовтнева, 302</t>
  </si>
  <si>
    <t>вул. Жовтнева, 303</t>
  </si>
  <si>
    <t>вул. Жовтнева, 304</t>
  </si>
  <si>
    <t>вул. Жовтнева, 305</t>
  </si>
  <si>
    <t>вул. Жовтнева, 306</t>
  </si>
  <si>
    <t>вул. Жовтнева, 308</t>
  </si>
  <si>
    <t>вул. Жовтнева, 312</t>
  </si>
  <si>
    <t>вул. Севастопольська, 1</t>
  </si>
  <si>
    <t>вул. Севастопольська, 2</t>
  </si>
  <si>
    <t>вул. Севастопольська, 3</t>
  </si>
  <si>
    <t>вул. Севастопольська, 4</t>
  </si>
  <si>
    <t>вул. Севастопольська, 5</t>
  </si>
  <si>
    <t>вул. Севастопольська, 6</t>
  </si>
  <si>
    <t>вул. Севастопольська, 8</t>
  </si>
  <si>
    <t>вул. Севастопольська, 9</t>
  </si>
  <si>
    <t>вул. Севастопольська, 10</t>
  </si>
  <si>
    <t>вул. Севастопольська, 11</t>
  </si>
  <si>
    <t>вул. Севастопольська, 12</t>
  </si>
  <si>
    <t>вул. Севастопольська, 13</t>
  </si>
  <si>
    <t>вул. Одеська, 2</t>
  </si>
  <si>
    <t>вул. Одеська, 4</t>
  </si>
  <si>
    <t>вул. Одеська, 6</t>
  </si>
  <si>
    <t>вул. Одеська, 10</t>
  </si>
  <si>
    <t>вул. Одеська, 12</t>
  </si>
  <si>
    <t>м. Новодружеськ, вул.Миру, 39</t>
  </si>
  <si>
    <t>вул. Одеська, 14</t>
  </si>
  <si>
    <t>вул. Одеська, 16</t>
  </si>
  <si>
    <t>вул. Одеська, 18</t>
  </si>
  <si>
    <t>вул. Одеська, 20</t>
  </si>
  <si>
    <t>вул. Литейна, 2</t>
  </si>
  <si>
    <t>вул. Героїв Сталінграду, 5</t>
  </si>
  <si>
    <t>вул. Героїв Сталінграду, 8</t>
  </si>
  <si>
    <t>вул. Героїв Сталінграду, 10</t>
  </si>
  <si>
    <t>вул. Героїв Сталінграду, 7</t>
  </si>
  <si>
    <t>вул. Героїв Сталінграду, 14</t>
  </si>
  <si>
    <t>вул. Спортивна, 1</t>
  </si>
  <si>
    <t>вул. Спортивна, 2</t>
  </si>
  <si>
    <t>вул. Спортивна, 3</t>
  </si>
  <si>
    <t>вул. Спортивна, 4</t>
  </si>
  <si>
    <t>вул. Спортивна, 5</t>
  </si>
  <si>
    <t>вул. Спортивна, 7</t>
  </si>
  <si>
    <t>вул. Спортивна, 8</t>
  </si>
  <si>
    <t>вул. Спортивна, 11</t>
  </si>
  <si>
    <t>вул. Спортивна, 13</t>
  </si>
  <si>
    <t>вул. Спортивна, 14</t>
  </si>
  <si>
    <t>вул. Спортивна, 15</t>
  </si>
  <si>
    <t>вул. Спортивна, 18</t>
  </si>
  <si>
    <t>вул. Спортивна, 20</t>
  </si>
  <si>
    <t>вул. Спортивна, 21</t>
  </si>
  <si>
    <t>вул. Спортивна, 22</t>
  </si>
  <si>
    <t>вул. Спортивна, 25</t>
  </si>
  <si>
    <t>вул. Спортивна, 26</t>
  </si>
  <si>
    <t>вул. Спортивна, 28</t>
  </si>
  <si>
    <t>вул. Спортивна, 29</t>
  </si>
  <si>
    <t>вул. Спортивна, 30</t>
  </si>
  <si>
    <t>вул. Спортивна, 32</t>
  </si>
  <si>
    <t>вул. Спортивна, 33</t>
  </si>
  <si>
    <t>вул. Спортивна, 34</t>
  </si>
  <si>
    <t>вул. Спортивна, 35</t>
  </si>
  <si>
    <t>вул. Спортивна, 36</t>
  </si>
  <si>
    <t>вул. Спортивна, 37</t>
  </si>
  <si>
    <t>вул. Спортивна, 38</t>
  </si>
  <si>
    <t>вул. Спортивна, 39</t>
  </si>
  <si>
    <t>вул. Спортивна, 41</t>
  </si>
  <si>
    <t>вул. Жовтнева, 330</t>
  </si>
  <si>
    <t>вул. Жовтнева, 332</t>
  </si>
  <si>
    <t>вул. Жовтнева, 322</t>
  </si>
  <si>
    <t>вул. Жовтнева, 324</t>
  </si>
  <si>
    <t>вул. Жовтнева, 326</t>
  </si>
  <si>
    <t>вул. Одеська, 22</t>
  </si>
  <si>
    <t>1996/2006</t>
  </si>
  <si>
    <t>вул. Героїв Сталінграду, 4</t>
  </si>
  <si>
    <t>вул. Б.Хмельницького, 14</t>
  </si>
  <si>
    <t>вул. Б.Хмельницького, 16</t>
  </si>
  <si>
    <t>вул. Сонячна, 3</t>
  </si>
  <si>
    <t>вул. Сонячна, 4</t>
  </si>
  <si>
    <t>вул. Сонячна, 5</t>
  </si>
  <si>
    <t>вул. Сонячна, 6</t>
  </si>
  <si>
    <t>вул. Сонячна, 7</t>
  </si>
  <si>
    <t>вул. Сонячна, 8</t>
  </si>
  <si>
    <t>вул. Сонячна, 9</t>
  </si>
  <si>
    <t>вул. Сонячна, 10</t>
  </si>
  <si>
    <t>вул. Сонячна, 13</t>
  </si>
  <si>
    <t>вул. Сонячна, 15</t>
  </si>
  <si>
    <t>вул.Комарова, 72</t>
  </si>
  <si>
    <t>вул. Севастопольська, 3а</t>
  </si>
  <si>
    <t>вул. Київська, 1</t>
  </si>
  <si>
    <t>вул. Київська, 4а</t>
  </si>
  <si>
    <t>вул. Київська, 8</t>
  </si>
  <si>
    <t>вул. Київська, 11</t>
  </si>
  <si>
    <t>вул. Київська, 12</t>
  </si>
  <si>
    <t>вул. Київська, 15</t>
  </si>
  <si>
    <t>вул. Київська, 18</t>
  </si>
  <si>
    <t>вул. Заставна, 1</t>
  </si>
  <si>
    <t>вул. Заставна, 3</t>
  </si>
  <si>
    <t>вул. Заставна, 5</t>
  </si>
  <si>
    <t>вул. Заставна, 7</t>
  </si>
  <si>
    <t>вул. Заставна, 9</t>
  </si>
  <si>
    <t>вул. Весняна, 3</t>
  </si>
  <si>
    <t>вул. Мінська, 13</t>
  </si>
  <si>
    <t>вул. Мінська, 19</t>
  </si>
  <si>
    <t>вул. Кадіївська, 6</t>
  </si>
  <si>
    <t>вул. Східна, 3</t>
  </si>
  <si>
    <t>вул. Північна, 23</t>
  </si>
  <si>
    <t>пров. Іркутський, 5</t>
  </si>
  <si>
    <t>пров. Панфіловців, 1</t>
  </si>
  <si>
    <t>пров. Панфіловців, 11</t>
  </si>
  <si>
    <t>пров. Львівський, 9</t>
  </si>
  <si>
    <t>пров. Володимирський, 5</t>
  </si>
  <si>
    <t>пров. Володимирський, 7</t>
  </si>
  <si>
    <t>пров. Ростовський, 7</t>
  </si>
  <si>
    <t>пров. Ростовський, 9</t>
  </si>
  <si>
    <t>сел. Шамотне, 3</t>
  </si>
  <si>
    <t>сел. Шамотне, 5</t>
  </si>
  <si>
    <t>сел. Шамотне, 6</t>
  </si>
  <si>
    <t>сел. Шамотне, 7</t>
  </si>
  <si>
    <t>сел. Шамотне, 8</t>
  </si>
  <si>
    <t>сел. Шамотне, 12</t>
  </si>
  <si>
    <t>сел. Шамотне, 14</t>
  </si>
  <si>
    <t>сел. Шамотне, 16</t>
  </si>
  <si>
    <t>сел. Шамотне, 18</t>
  </si>
  <si>
    <t>вул. Жовтнева, 311в</t>
  </si>
  <si>
    <t>Склад</t>
  </si>
  <si>
    <t>Майстерня</t>
  </si>
  <si>
    <t>Матеріальний склад</t>
  </si>
  <si>
    <t>Будівля складу</t>
  </si>
  <si>
    <t>ВСЬОГО  (нежитловий фонд КП "ЛЖЕК №8")</t>
  </si>
  <si>
    <t>ВСЬОГО  по КП "ЛЖЕК №8"</t>
  </si>
  <si>
    <t>Складські приміщення (2 об'єкти )</t>
  </si>
  <si>
    <t>вул. Рєпіна, 28</t>
  </si>
  <si>
    <t>вул. Рєпіна, 29</t>
  </si>
  <si>
    <t>вул. Рєпіна, 49</t>
  </si>
  <si>
    <t>вул. Рєпіна, 57</t>
  </si>
  <si>
    <t>вул. Рєпіна, 64</t>
  </si>
  <si>
    <t>вул. ГОРА ПОПОВА, 27</t>
  </si>
  <si>
    <t>вул. Рокосовського, 4</t>
  </si>
  <si>
    <t>вул. Республіканська, 5</t>
  </si>
  <si>
    <t>вул. Енергетиків, 8</t>
  </si>
  <si>
    <t>вул. Республіканська, 1</t>
  </si>
  <si>
    <t>вул. Енергетиків, 2</t>
  </si>
  <si>
    <t>вул. Міліцейська, 78</t>
  </si>
  <si>
    <t>вул. ім. В. ІВАСЮКА, 2</t>
  </si>
  <si>
    <t>вул. ПРОМИСЛОВА, 7</t>
  </si>
  <si>
    <t>вул. Рокосовського, 13</t>
  </si>
  <si>
    <t>вул. ПРОМИСЛОВА, 1</t>
  </si>
  <si>
    <t>вул. ПРОМИСЛОВА, 2</t>
  </si>
  <si>
    <t>вул. ПРОМИСЛОВА, 3</t>
  </si>
  <si>
    <t>вул. ПРОМИСЛОВА, 4</t>
  </si>
  <si>
    <t>вул. ПРОМИСЛОВА, 5</t>
  </si>
  <si>
    <t>вул. Республіканська, 3</t>
  </si>
  <si>
    <t>вул. ім. В.СОСЮРИ, 18</t>
  </si>
  <si>
    <t>вул. ім. В.СОСЮРИ, 20</t>
  </si>
  <si>
    <t>вул. Енергетиків, 4</t>
  </si>
  <si>
    <t>вул. Енергетиків, 9</t>
  </si>
  <si>
    <t>вул. Інтернаціональна, 2</t>
  </si>
  <si>
    <t>вул. Інтернаціональна, 4</t>
  </si>
  <si>
    <t>вул. Інтернаціональна, 6</t>
  </si>
  <si>
    <t>вул. Могилевська, 54</t>
  </si>
  <si>
    <t>вул. Карбишева, 1з</t>
  </si>
  <si>
    <t>вул. Карбишева, 1ж</t>
  </si>
  <si>
    <t>вул. Карбишева, 1в</t>
  </si>
  <si>
    <t>вул. ШТЕЙГЕРСЬКА, 6</t>
  </si>
  <si>
    <t>вул. ім. Д.І. МЕНДЕЛЄЄВА, 49</t>
  </si>
  <si>
    <t>вул. ШТЕЙГЕРСЬКА, 14</t>
  </si>
  <si>
    <t>вул. Сєвєродонецька, 62</t>
  </si>
  <si>
    <t>вул. П. Морозова, 45</t>
  </si>
  <si>
    <t>вул. ім. Д.І. МЕНДЕЛЄЄВА, 53</t>
  </si>
  <si>
    <t>вул. ГОРА ПОПОВА, 22</t>
  </si>
  <si>
    <t>вул. ГОРА ПОПОВА, 23</t>
  </si>
  <si>
    <t>вул. ГОРА ПОПОВА, 24</t>
  </si>
  <si>
    <t>вул. ГОРА ПОПОВА, 25</t>
  </si>
  <si>
    <t>вул. ГОРА ПОПОВА, 26</t>
  </si>
  <si>
    <t>вул.Кольцова, 2</t>
  </si>
  <si>
    <t>вул.Кольцова, 4</t>
  </si>
  <si>
    <t>вул. ім. В. ІВАСЮКА, 19</t>
  </si>
  <si>
    <t>вул. ім. В. ІВАСЮКА, 18</t>
  </si>
  <si>
    <t>вул. ім. В. ІВАСЮКА, 17</t>
  </si>
  <si>
    <t>вул. ім. В. ІВАСЮКА, 16</t>
  </si>
  <si>
    <t>вул. ім. В. ІВАСЮКА, 15</t>
  </si>
  <si>
    <t>вул. ім. В. ІВАСЮКА, 14</t>
  </si>
  <si>
    <t>вул. ім. В. ІВАСЮКА, 13</t>
  </si>
  <si>
    <t>вул. ім. В. ІВАСЮКА, 12</t>
  </si>
  <si>
    <t>вул. ім. В. ІВАСЮКА, 11</t>
  </si>
  <si>
    <t>вул.Красна, 19</t>
  </si>
  <si>
    <t>вул.Красна, 35</t>
  </si>
  <si>
    <t>вул. Українська, 24</t>
  </si>
  <si>
    <t>вул. Українська, 20</t>
  </si>
  <si>
    <t>вул.К. Лібкнехта, 36</t>
  </si>
  <si>
    <t>вул.К. Лібкнехта, 34</t>
  </si>
  <si>
    <t>вул.К. Лібкнехта, 32</t>
  </si>
  <si>
    <t>вул.К. Лібкнехта, 28</t>
  </si>
  <si>
    <t>вул.К. Лібкнехта, 27</t>
  </si>
  <si>
    <t>вул.К. Лібкнехта, 26</t>
  </si>
  <si>
    <t>вул.К. Лібкнехта, 11</t>
  </si>
  <si>
    <t>вул.Комунальна, 40</t>
  </si>
  <si>
    <t>вул.Комунальна, 38</t>
  </si>
  <si>
    <t>вул.Комунальна, 37</t>
  </si>
  <si>
    <t>вул.Комунальна, 35</t>
  </si>
  <si>
    <t>вул. НЕЗАЛЕЖНОСТІ, 7</t>
  </si>
  <si>
    <t>вул. НЕЗАЛЕЖНОСТІ, 5</t>
  </si>
  <si>
    <t>вул. Жовтнева, 12</t>
  </si>
  <si>
    <t>вул. Жовтнева, 10</t>
  </si>
  <si>
    <t>вул. Жовтнева, 9</t>
  </si>
  <si>
    <t>вул. Жовтнева, 7</t>
  </si>
  <si>
    <t>вул. Жовтнева, 5</t>
  </si>
  <si>
    <t>вул. Жовтнева, 3</t>
  </si>
  <si>
    <t>вул. Жовтнева, 1</t>
  </si>
  <si>
    <t>вул.Миру, 15</t>
  </si>
  <si>
    <t>вул.Миру, 14</t>
  </si>
  <si>
    <t>вул.Миру, 13</t>
  </si>
  <si>
    <t>вул.Миру, 11</t>
  </si>
  <si>
    <t>вул.Миру, 10</t>
  </si>
  <si>
    <t>вул.Миру, 4</t>
  </si>
  <si>
    <t>вул.Миру, 3</t>
  </si>
  <si>
    <t>вул. Пролетарська, 5</t>
  </si>
  <si>
    <t>вул. 2-го Вересня, 12</t>
  </si>
  <si>
    <t>вул. 2-го Вересня, 2</t>
  </si>
  <si>
    <t>вул. Маресьєва, 1</t>
  </si>
  <si>
    <t>вул. Комунальна, 32</t>
  </si>
  <si>
    <t>вул. Красна, 185</t>
  </si>
  <si>
    <t>вул. Красна, 181</t>
  </si>
  <si>
    <t>вул. Українська, 29</t>
  </si>
  <si>
    <t>1</t>
  </si>
  <si>
    <t>вул. Машинобудівельників, 12</t>
  </si>
  <si>
    <t>вул. Машинобудівельників, 14</t>
  </si>
  <si>
    <t>вул. Машинобудівельників, 2а</t>
  </si>
  <si>
    <t>Попаснянський район, с. Рай- Александрівка, вул.Транспортна, 1</t>
  </si>
  <si>
    <t>ВСЬОГО по КП "ЛЖЕК №1"</t>
  </si>
  <si>
    <t>вул. Агафонова, 35</t>
  </si>
  <si>
    <t>вул. Тепла, 19</t>
  </si>
  <si>
    <t>вул. Тепла, 20</t>
  </si>
  <si>
    <t>вул. Ватутіна, 67</t>
  </si>
  <si>
    <t>вул. Ген. Потапенка, 289</t>
  </si>
  <si>
    <t>вул. Ген. Потапенка, 197</t>
  </si>
  <si>
    <t>вул. Ген. Потапенка, 199</t>
  </si>
  <si>
    <t>вул. Ген. Потапенка, 214</t>
  </si>
  <si>
    <t>вул. Ген. Потапенка, 216</t>
  </si>
  <si>
    <t>вул. Ген. Потапенка, 218</t>
  </si>
  <si>
    <t>вул. Ген. Потапенка, 222</t>
  </si>
  <si>
    <t>вул. Ген. Потапенка, 224</t>
  </si>
  <si>
    <t>вул. Ген. Потапенка, 238</t>
  </si>
  <si>
    <t>вул. Ген. Потапенка, 240</t>
  </si>
  <si>
    <t>вул. Ген. Потапенка, 242</t>
  </si>
  <si>
    <t>вул. Ген. Потапенка, 248</t>
  </si>
  <si>
    <t>вул. Ген. Потапенка, 250</t>
  </si>
  <si>
    <t>вул. Ген. Потапенка, 252</t>
  </si>
  <si>
    <t>вул. Ген. Потапенка, 285</t>
  </si>
  <si>
    <t>вул. Ген. Потапенка, 287</t>
  </si>
  <si>
    <t>вул. Ген. Потапенка, 291</t>
  </si>
  <si>
    <t>вул. Ген. Потапенка, 293</t>
  </si>
  <si>
    <t>вул. Геологів, 12</t>
  </si>
  <si>
    <t>вул. Глінки, 10</t>
  </si>
  <si>
    <t>вул. Глінки, 12</t>
  </si>
  <si>
    <t>вул. Глінки, 14</t>
  </si>
  <si>
    <t>вул. Глінки, 16</t>
  </si>
  <si>
    <t>вул. Глінки, 3</t>
  </si>
  <si>
    <t>вул. Глінки, 37</t>
  </si>
  <si>
    <t>вул. Глінки, 6</t>
  </si>
  <si>
    <t>вул. Докучаєва, 3</t>
  </si>
  <si>
    <t>вул. Донбаська, 24</t>
  </si>
  <si>
    <t>вул. ім. Г.Сковороди, 116</t>
  </si>
  <si>
    <t>м.Привілля, вул. О. Кошового, 7</t>
  </si>
  <si>
    <t>вул. К.Маркса, 136</t>
  </si>
  <si>
    <t>вул. К.Маркса, 138</t>
  </si>
  <si>
    <t>вул. К.Маркса, 140</t>
  </si>
  <si>
    <t>вул. К.Маркса, 144</t>
  </si>
  <si>
    <t>вул.Жовтнева, 309</t>
  </si>
  <si>
    <t>Будівля школи з підвалом та дворовими спорудами (гараж, сарай)</t>
  </si>
  <si>
    <t>вул.Соборна, 73</t>
  </si>
  <si>
    <t>вул. К.Маркса, 200</t>
  </si>
  <si>
    <t>вул. ім. Генерала О.Радієвського, 12</t>
  </si>
  <si>
    <t>кв. 50 років Перемоги, 1</t>
  </si>
  <si>
    <t>кв. 50 років Перемоги, 2</t>
  </si>
  <si>
    <t>кв. 50 років Перемоги, 3</t>
  </si>
  <si>
    <t>кв. 50 років Перемоги, 51</t>
  </si>
  <si>
    <t>вул. Муравська, 23</t>
  </si>
  <si>
    <t>вул. Козацька, 21</t>
  </si>
  <si>
    <t>вул. Козацька, 23</t>
  </si>
  <si>
    <t>вул. Костромська, 37</t>
  </si>
  <si>
    <t>вул. Гетьманська, 151</t>
  </si>
  <si>
    <t>вул. Люборадська, 33</t>
  </si>
  <si>
    <t>вул. Курячого, 2а</t>
  </si>
  <si>
    <t>вул. Європейська, 145</t>
  </si>
  <si>
    <t>вул. Лобачевського, 4</t>
  </si>
  <si>
    <t>вул. Ломоносова, 13</t>
  </si>
  <si>
    <t>вул. Ломоносова, 2а</t>
  </si>
  <si>
    <t>вул. Мельникова, 44</t>
  </si>
  <si>
    <t>вул. Мельникова, 46</t>
  </si>
  <si>
    <t>вул. Московська, 167</t>
  </si>
  <si>
    <t>вул. Московська, 197</t>
  </si>
  <si>
    <t>вул. Московська, 208</t>
  </si>
  <si>
    <t>вул. Московська, 300</t>
  </si>
  <si>
    <t>вул. Московська, 304</t>
  </si>
  <si>
    <t>вул. Московська, 306</t>
  </si>
  <si>
    <t>вул. Газовиків, 1а</t>
  </si>
  <si>
    <t>вул.Первомайська, 100</t>
  </si>
  <si>
    <t>вул.Первомайська, 102</t>
  </si>
  <si>
    <t>вул.Первомайська, 104</t>
  </si>
  <si>
    <t>вул.Первомайська, 106</t>
  </si>
  <si>
    <t>вул.Первомайська, 112</t>
  </si>
  <si>
    <t>вул.Первомайська, 114</t>
  </si>
  <si>
    <t>вул.Первомайська, 191</t>
  </si>
  <si>
    <t>вул.Первомайська, 24</t>
  </si>
  <si>
    <t>вул.Первомайська, 26</t>
  </si>
  <si>
    <t>вул.Первомайська, 28</t>
  </si>
  <si>
    <t>вул.Первомайська, 98</t>
  </si>
  <si>
    <t>вул. Пирогова, 2а</t>
  </si>
  <si>
    <t>вул. Пирогова, 7</t>
  </si>
  <si>
    <t>вул. Пирогова, 9</t>
  </si>
  <si>
    <t>просп. Перемоги, 100</t>
  </si>
  <si>
    <t>Лисичанська міська рада</t>
  </si>
  <si>
    <t>Бокс для автомобілів</t>
  </si>
  <si>
    <t>Огорожа металева</t>
  </si>
  <si>
    <t>Металеві ворота</t>
  </si>
  <si>
    <t>Мийка</t>
  </si>
  <si>
    <t>вул. Гетьманська, 63</t>
  </si>
  <si>
    <t xml:space="preserve">Рік будівництва/ дата придбання (введення в експлуатацію)  </t>
  </si>
  <si>
    <t>Виконавчий комітет Новодружеської міської ради</t>
  </si>
  <si>
    <t>Будинок міської ради</t>
  </si>
  <si>
    <t>м.Новодружеськ, вул.Миру, 23</t>
  </si>
  <si>
    <t>2</t>
  </si>
  <si>
    <t>Квартира №2</t>
  </si>
  <si>
    <t>Квартира №1</t>
  </si>
  <si>
    <t>м.Новодружеськ, вул. Миру, 27а</t>
  </si>
  <si>
    <t>3</t>
  </si>
  <si>
    <t xml:space="preserve">Нежитловий будинок </t>
  </si>
  <si>
    <t>м.Новодружеськ, пров.Шкільний, 1</t>
  </si>
  <si>
    <t xml:space="preserve">Будівля нежитлова </t>
  </si>
  <si>
    <t>м.Новодружеськ, ул. М.Грушевського, 3а</t>
  </si>
  <si>
    <t>Вугільний склад</t>
  </si>
  <si>
    <t>м.Новодружеськ, вул. Нова, 3а</t>
  </si>
  <si>
    <t>м.Новодружеськ, ул. Шкільна</t>
  </si>
  <si>
    <t>Навіс</t>
  </si>
  <si>
    <t>м.Новодружеськ, ул.Миру, 27</t>
  </si>
  <si>
    <t xml:space="preserve">Будинок кинотеатра </t>
  </si>
  <si>
    <t>пр. Перемоги, 121</t>
  </si>
  <si>
    <t>Будинок</t>
  </si>
  <si>
    <t>вул. 279-ї дивізії, 9</t>
  </si>
  <si>
    <t>Товариство з обмеженою відповідальністю "Телерадіокомпанія "Акцент"</t>
  </si>
  <si>
    <t xml:space="preserve">пр. Перемоги, 157 </t>
  </si>
  <si>
    <t>Лисичанське комунальне підприємство "Бюро технічної інвентаризації"</t>
  </si>
  <si>
    <t>м.Лисичанськ, вул.Д.І.Менделєєва, 49</t>
  </si>
  <si>
    <t>ВСЬОГО (житловий фонд)</t>
  </si>
  <si>
    <t>ВСЬОГО (нежитловий фонд)</t>
  </si>
  <si>
    <t>вул.Малиновського, 22-б</t>
  </si>
  <si>
    <t>Будівля поліклініки "10 років Жовтня" лікувально-профілактична установа ЦМЛ ім.Тітова (Амбулаторія №3)</t>
  </si>
  <si>
    <t>вул. Мельникова, 48</t>
  </si>
  <si>
    <t>4</t>
  </si>
  <si>
    <t>5</t>
  </si>
  <si>
    <t>Будівля поліклініки (Амбулаторія №4)</t>
  </si>
  <si>
    <t>м.Новодружеськ, вул.Нова, 5</t>
  </si>
  <si>
    <t>просп. Перемоги, 134</t>
  </si>
  <si>
    <t>Сарай, Л; сарай, К; сарай, З</t>
  </si>
  <si>
    <t>Хірургічний корпус</t>
  </si>
  <si>
    <t>вул. ім. В.Сосюри, 424</t>
  </si>
  <si>
    <t>8</t>
  </si>
  <si>
    <t>Акушерсько-гінекологічний корпус</t>
  </si>
  <si>
    <t>Інфекційний корпус</t>
  </si>
  <si>
    <t>Патологоанатомічний корпус</t>
  </si>
  <si>
    <t>Господарський корпус</t>
  </si>
  <si>
    <t>12</t>
  </si>
  <si>
    <t>Споруди при центральній лікарні (тротуари та під'їзні дороги)</t>
  </si>
  <si>
    <t>Гараж металевий</t>
  </si>
  <si>
    <t>Будівля підстанції ТП-177</t>
  </si>
  <si>
    <t>кв. 40 років  Перемоги, 12д</t>
  </si>
  <si>
    <t>Будівля міської центральної поліклініки ЦМЛ ім.Тітова</t>
  </si>
  <si>
    <t>просп. Перемоги, 56</t>
  </si>
  <si>
    <t>Будівля відділення патології вагітних</t>
  </si>
  <si>
    <t>просп. Перемоги, 54-ж</t>
  </si>
  <si>
    <t>Будівля бактеріологічної лабораторії</t>
  </si>
  <si>
    <t>просп. Перемоги, 54-е</t>
  </si>
  <si>
    <t>Будівля підстанції ТП-176</t>
  </si>
  <si>
    <t>кв.40 років Перемоги, 12е</t>
  </si>
  <si>
    <t>Будівля міського консультативно-діагностичного центру</t>
  </si>
  <si>
    <t>Поліклініка, пункт медичного обслуговування та консультації (Амбулаторія №5)</t>
  </si>
  <si>
    <t>Поліклініка, пункт медичного обслуговування та консультації (господарчий корпус амбулаторії №5)</t>
  </si>
  <si>
    <t>Інфекційний корпус (інфекційне відділення, відділення патології новонароджених)</t>
  </si>
  <si>
    <t>кв. 40 років Перемоги, 12а</t>
  </si>
  <si>
    <t>Будівля лікарняного комплексу з поліклінікою</t>
  </si>
  <si>
    <t>Перехідний блок лікарняного комплексу</t>
  </si>
  <si>
    <t>Блок допоміжного відділення (киснева станція, гараж, харчоблок, судмедексперт, пральня)</t>
  </si>
  <si>
    <t>Будівля дитячої поліклініки</t>
  </si>
  <si>
    <t>просп. Перемоги, 54</t>
  </si>
  <si>
    <t>Будівля дитячої міської поліклініки (денний стаціонар)</t>
  </si>
  <si>
    <t>просп. Перемоги, 54-з</t>
  </si>
  <si>
    <t>Нежитлова будівля (дитяча поліклініка)</t>
  </si>
  <si>
    <t>вул. Гарибальді, 3</t>
  </si>
  <si>
    <t>Будівля лікарні</t>
  </si>
  <si>
    <t>Будівля дитячої лікарні</t>
  </si>
  <si>
    <t>вул.Жовтнева, 309а</t>
  </si>
  <si>
    <t xml:space="preserve">Гараж цегляний </t>
  </si>
  <si>
    <t>просп. Перемоги, 54 и</t>
  </si>
  <si>
    <t>Альтанка</t>
  </si>
  <si>
    <t>просп. Перемоги, 54д</t>
  </si>
  <si>
    <t>вул.Гарибальді, 3</t>
  </si>
  <si>
    <t>Комунальний заклад "Лисичанська міська дитячо-юнацька спортивна школа"</t>
  </si>
  <si>
    <t>Навіси тіньові</t>
  </si>
  <si>
    <t>Комплекс будівель та споруд, в т.ч.будівля навчального закладу з підвальним приміщенням, альтанки (4 шт.), навіс, сарай, погріб</t>
  </si>
  <si>
    <t>Диятчий сад "ЗОЛОТИЙ ПІВНИК" (недіючий)</t>
  </si>
  <si>
    <t>вул.Первомайська, 63</t>
  </si>
  <si>
    <t>вул.К.Лібкнехта, 26а</t>
  </si>
  <si>
    <t>кв. 40 років Перемоги</t>
  </si>
  <si>
    <t>Пам'ятник до братської могили</t>
  </si>
  <si>
    <t>Комплекс будівель та споруд навчального заклад:</t>
  </si>
  <si>
    <t>Будівля ДЮСШ</t>
  </si>
  <si>
    <t>вул. Штейгерська, 9</t>
  </si>
  <si>
    <t>Будинок фінський</t>
  </si>
  <si>
    <t>вул. Берегова, 1</t>
  </si>
  <si>
    <t>Будинок спортивної культурно-оздоровчої бази "Лисичанець"</t>
  </si>
  <si>
    <t>Будинок спортивного залу "Скляр"</t>
  </si>
  <si>
    <t>вул. Жовтнева, 314</t>
  </si>
  <si>
    <t>Запасне футбольне поле</t>
  </si>
  <si>
    <t>вул. Жовтнева, 315</t>
  </si>
  <si>
    <t>вул. Спортивна</t>
  </si>
  <si>
    <t>Адміністративна споруда</t>
  </si>
  <si>
    <t>вул. ім. В.Сосюри, 199</t>
  </si>
  <si>
    <t>гараж</t>
  </si>
  <si>
    <t>кв. Дружби народів, 34</t>
  </si>
  <si>
    <t>Будинок спортивного залу "Пролетарій"</t>
  </si>
  <si>
    <t>вул. Мічуріна, 67</t>
  </si>
  <si>
    <t>Спортивний павільон</t>
  </si>
  <si>
    <t>Міні-футбольна площадка</t>
  </si>
  <si>
    <t>Спортивний зал</t>
  </si>
  <si>
    <t>1959</t>
  </si>
  <si>
    <t>ВСЬОГО по ДЮСШ</t>
  </si>
  <si>
    <t>Стадион склозаводу,1,7га</t>
  </si>
  <si>
    <t>ВСЬОГО по відділу освіти</t>
  </si>
  <si>
    <t>Відділ культури Лисичанської міської ради</t>
  </si>
  <si>
    <t>Монумент "Землякам-чорнобильцям"</t>
  </si>
  <si>
    <t>парк заводу ГТВ</t>
  </si>
  <si>
    <t>Монумент мешканцям, які загинули під час ВВВ</t>
  </si>
  <si>
    <t>пр. Пермоги</t>
  </si>
  <si>
    <t>Монумент "Воїнам-льотчикам"</t>
  </si>
  <si>
    <t>вул.Красна, 30</t>
  </si>
  <si>
    <t>Протипожежний резервуар</t>
  </si>
  <si>
    <t>Танцмайданчик</t>
  </si>
  <si>
    <t>Павільйон (навіс)</t>
  </si>
  <si>
    <t>Комунальний заклад "Лисичанська дитяча школа мистецтв №1"</t>
  </si>
  <si>
    <t>вул. Українська, 28</t>
  </si>
  <si>
    <t>Комунальний заклад "Лисичанська дитяча музична школа №2"</t>
  </si>
  <si>
    <t>Комунальний заклад "Новодружеська дитяча школа мистецтв"</t>
  </si>
  <si>
    <t>Комунальний заклад "Палац культури ім.В.М.Сосюри м.Лисичанська"</t>
  </si>
  <si>
    <t>Будівля клуба (425 місць)</t>
  </si>
  <si>
    <t>вул. Героїв Сталінграда, 1</t>
  </si>
  <si>
    <t>вул. Ген. Потапенка, 244</t>
  </si>
  <si>
    <t>вул.карбишева, 147</t>
  </si>
  <si>
    <t xml:space="preserve">                               Комунальне підприємство "Лисичанська житлово-експлуатаційна контора №3"</t>
  </si>
  <si>
    <t>Будівля клуба (420 місць)</t>
  </si>
  <si>
    <t>Літній відкритий майданчик</t>
  </si>
  <si>
    <t>Комунальний заклад "Привільська дитяча школа мистецтв"</t>
  </si>
  <si>
    <t>м.Привілля, вул.Нова, 4</t>
  </si>
  <si>
    <t>Будівля котельної з пральнею</t>
  </si>
  <si>
    <t>Комунальний заклад "Лисичанський Палац культури "Діамант"</t>
  </si>
  <si>
    <t>м.Лисичанськ, вул.Первомайська, 30</t>
  </si>
  <si>
    <t>ВСЬОГО по відділу культури</t>
  </si>
  <si>
    <t>Лисичанське комунальне підприємство "Кінотеатр "Дружба"</t>
  </si>
  <si>
    <t>просп. Перемоги, 102</t>
  </si>
  <si>
    <t>просп. Перемоги, 127</t>
  </si>
  <si>
    <t>просп. Перемоги, 142</t>
  </si>
  <si>
    <t>просп. Перемоги, 143</t>
  </si>
  <si>
    <t>просп. Перемоги, 144</t>
  </si>
  <si>
    <t>просп. Перемоги, 145</t>
  </si>
  <si>
    <t>просп. Перемоги, 146</t>
  </si>
  <si>
    <t>просп. Перемоги, 147</t>
  </si>
  <si>
    <t>просп. Перемоги, 148</t>
  </si>
  <si>
    <t>просп. Перемоги, 149</t>
  </si>
  <si>
    <t>просп. Перемоги, 150</t>
  </si>
  <si>
    <t>просп. Перемоги, 151</t>
  </si>
  <si>
    <t>просп. Перемоги, 152</t>
  </si>
  <si>
    <t>просп. Перемоги, 153</t>
  </si>
  <si>
    <t>просп. Перемоги, 154</t>
  </si>
  <si>
    <t>просп. Перемоги, 155</t>
  </si>
  <si>
    <t>просп. Перемоги, 156</t>
  </si>
  <si>
    <t>просп. Перемоги, 158</t>
  </si>
  <si>
    <t>просп. Перемоги, 160</t>
  </si>
  <si>
    <t>просп. Перемоги, 161</t>
  </si>
  <si>
    <t>просп. Перемоги, 162</t>
  </si>
  <si>
    <t>просп. Перемоги, 163</t>
  </si>
  <si>
    <t>просп. Перемоги, 164</t>
  </si>
  <si>
    <t>просп. Перемоги, 165</t>
  </si>
  <si>
    <t>просп. Перемоги, 166</t>
  </si>
  <si>
    <t>просп. Перемоги, 167</t>
  </si>
  <si>
    <t>просп. Перемоги, 169</t>
  </si>
  <si>
    <t>просп. Перемоги, 171</t>
  </si>
  <si>
    <t>просп. Перемоги, 173</t>
  </si>
  <si>
    <t>просп. Перемоги, 175</t>
  </si>
  <si>
    <t>просп. Перемоги, 96</t>
  </si>
  <si>
    <t>просп. Перемоги, 98</t>
  </si>
  <si>
    <t>вул. Соборна, 87</t>
  </si>
  <si>
    <t>вул. Соборна, 89</t>
  </si>
  <si>
    <t>вул. Рубіжна, 120</t>
  </si>
  <si>
    <t>вул. В.Сосюри, 289</t>
  </si>
  <si>
    <t>вул. В.Сосюри, 291</t>
  </si>
  <si>
    <t>вул. В.Сосюри, 293</t>
  </si>
  <si>
    <t>вул. В.Сосюри, 295</t>
  </si>
  <si>
    <t>вул. В.Сосюри, 297</t>
  </si>
  <si>
    <t>вул. В.Сосюри, 299</t>
  </si>
  <si>
    <t>вул. В.Сосюри, 343</t>
  </si>
  <si>
    <t>вул. В.Сосюри, 349а</t>
  </si>
  <si>
    <t>вул. В.Сосюри, 357</t>
  </si>
  <si>
    <t>вул. В.Сосюри, 359</t>
  </si>
  <si>
    <t>вул. В.Сосюри, 361</t>
  </si>
  <si>
    <t>вул. В.Сосюри, 363</t>
  </si>
  <si>
    <t>вул. В.Сосюри, 364</t>
  </si>
  <si>
    <t>вул. В.Сосюри, 365</t>
  </si>
  <si>
    <t>вул. В.Сосюри, 366</t>
  </si>
  <si>
    <t>вул. В.Сосюри, 367</t>
  </si>
  <si>
    <t>вул. В.Сосюри, 369</t>
  </si>
  <si>
    <t>вул. В.Сосюри, 370</t>
  </si>
  <si>
    <t>вул. В.Сосюри, 372</t>
  </si>
  <si>
    <t>вул. В.Сосюри, 373</t>
  </si>
  <si>
    <t>вул. В.Сосюри, 375</t>
  </si>
  <si>
    <t>вул. В.Сосюри, 377</t>
  </si>
  <si>
    <t>вул. В.Сосюри, 379</t>
  </si>
  <si>
    <t>вул. В.Сосюри, 381</t>
  </si>
  <si>
    <t>вул. В.Сосюри, 383</t>
  </si>
  <si>
    <t>вул. В.Сосюри, 389</t>
  </si>
  <si>
    <t>вул. В.Сосюри, 397</t>
  </si>
  <si>
    <t>вул. В.Сосюри, 399</t>
  </si>
  <si>
    <t>вул. В.Сосюри, 401</t>
  </si>
  <si>
    <t>вул. В.Сосюри, 418</t>
  </si>
  <si>
    <t>вул. В.Сосюри, 420</t>
  </si>
  <si>
    <t>вул. В.Сосюри, 422</t>
  </si>
  <si>
    <t>вул. В.Сосюри, 426</t>
  </si>
  <si>
    <t>вул. В.Сосюри, 428</t>
  </si>
  <si>
    <t>вул. В.Сосюри, 434</t>
  </si>
  <si>
    <t>вул. В.Сосюри, 446</t>
  </si>
  <si>
    <t>вул. Свободи, 68</t>
  </si>
  <si>
    <t>вул. Будівельників, 11</t>
  </si>
  <si>
    <t>вул. Будівельників, 13</t>
  </si>
  <si>
    <t>вул. Будівельників, 14</t>
  </si>
  <si>
    <t>вул. Будівельників, 15</t>
  </si>
  <si>
    <t>вул. Будівельників, 16</t>
  </si>
  <si>
    <t>вул. Будівельників, 17</t>
  </si>
  <si>
    <t>вул. Будівельників, 18</t>
  </si>
  <si>
    <t>вул. Будівельників, 20</t>
  </si>
  <si>
    <t>вул. 24-ї Бригади ЗСУ, 32</t>
  </si>
  <si>
    <t>вул. 24-ї Бригади ЗСУ, 40</t>
  </si>
  <si>
    <t>вул. 24-ї Бригади ЗСУ, 42</t>
  </si>
  <si>
    <t>вул. 24-ї Бригади ЗСУ, 49</t>
  </si>
  <si>
    <t>вул. 24-ї Бригади ЗСУ, 51</t>
  </si>
  <si>
    <t>вул. 24-ї Бригади ЗСУ, 53</t>
  </si>
  <si>
    <t>вул. Федорова, 2</t>
  </si>
  <si>
    <t>вул. В.Сосюри, 345</t>
  </si>
  <si>
    <t>вул. 9-го Травня, 54а</t>
  </si>
  <si>
    <t>вул. Московська, 27</t>
  </si>
  <si>
    <t>вул. Геологів, 11</t>
  </si>
  <si>
    <t>вул. Лісничого, 4</t>
  </si>
  <si>
    <t>вул. Лісничого, 5</t>
  </si>
  <si>
    <t>вул. Лісничого, 6</t>
  </si>
  <si>
    <t>вул. Лісничого, 7</t>
  </si>
  <si>
    <t>вул. Лісничого, 10</t>
  </si>
  <si>
    <t>вул. Лісничого, 11</t>
  </si>
  <si>
    <t>вул. Лісничого, 12</t>
  </si>
  <si>
    <t>вул. Лісничого, 17</t>
  </si>
  <si>
    <t>вул. Лісничого, 24</t>
  </si>
  <si>
    <t>вул. Лісничого, 41</t>
  </si>
  <si>
    <t>вул. Лісничого, 42</t>
  </si>
  <si>
    <t>вул. Лісничого, 43</t>
  </si>
  <si>
    <t>Здание котельной Электроприбор</t>
  </si>
  <si>
    <t>Комплекс "Південний"</t>
  </si>
  <si>
    <t>вул.Могилевська, 56</t>
  </si>
  <si>
    <t>вул. Лісничого, 44</t>
  </si>
  <si>
    <t>вул. Лісничого, 50</t>
  </si>
  <si>
    <t>вул. Лісничого, 51</t>
  </si>
  <si>
    <t>вул. Лісничого, 54</t>
  </si>
  <si>
    <t>вул. Лісничого, 57</t>
  </si>
  <si>
    <t>вул. Лісничого, 63</t>
  </si>
  <si>
    <t>вул. Лісничого, 65</t>
  </si>
  <si>
    <t>вул. Лісничого, 66</t>
  </si>
  <si>
    <t>вул. Мічуріна, 16</t>
  </si>
  <si>
    <t>вул. Мічуріна, 17</t>
  </si>
  <si>
    <t>вул. Мічуріна, 18</t>
  </si>
  <si>
    <t>вул. Мічуріна, 23</t>
  </si>
  <si>
    <t>вул. Мічуріна, 28</t>
  </si>
  <si>
    <t>вул. Мічуріна, 37</t>
  </si>
  <si>
    <t>вул. Мічуріна, 68</t>
  </si>
  <si>
    <t>вул. Мічуріна, 69</t>
  </si>
  <si>
    <t>вул. Первомайська, 2</t>
  </si>
  <si>
    <t>вул. Первомайська, 4</t>
  </si>
  <si>
    <t>вул. Первомайська, 6</t>
  </si>
  <si>
    <t>вул. Первомайська, 47</t>
  </si>
  <si>
    <t>Будівля моторного цеху</t>
  </si>
  <si>
    <t>вул. Первомайська, 49</t>
  </si>
  <si>
    <t>вул. Лікарняна, 18</t>
  </si>
  <si>
    <t>вул. Лікарняна, 19</t>
  </si>
  <si>
    <t>вул. Ціолковського, 5</t>
  </si>
  <si>
    <t>Квартира № 110</t>
  </si>
  <si>
    <t>просп. Перемоги, 115</t>
  </si>
  <si>
    <t>Виконавчий комітет Привільської міської ради</t>
  </si>
  <si>
    <t>Квартира №11</t>
  </si>
  <si>
    <t>м.Новодружеськ, ву.ім.М.Грушевського, 48</t>
  </si>
  <si>
    <t>Квартира №23</t>
  </si>
  <si>
    <t>Квартира №24</t>
  </si>
  <si>
    <t>Квартира №25</t>
  </si>
  <si>
    <t>Квартира №33</t>
  </si>
  <si>
    <t>Квартира №37</t>
  </si>
  <si>
    <t>Квартира №42</t>
  </si>
  <si>
    <t>Квартира №43</t>
  </si>
  <si>
    <t>Квартира №57</t>
  </si>
  <si>
    <t>Квартира №60</t>
  </si>
  <si>
    <t>Квартира №67</t>
  </si>
  <si>
    <t>Квартира №77</t>
  </si>
  <si>
    <t>Квартира №84</t>
  </si>
  <si>
    <t>Квартира №87</t>
  </si>
  <si>
    <t>Квартира №96</t>
  </si>
  <si>
    <t>Квартира №97</t>
  </si>
  <si>
    <t>Квартира №98</t>
  </si>
  <si>
    <t>Квартира №99</t>
  </si>
  <si>
    <t>Квартира №100</t>
  </si>
  <si>
    <t>Квартира №101</t>
  </si>
  <si>
    <t>Квартира №102</t>
  </si>
  <si>
    <t>Квартира №103</t>
  </si>
  <si>
    <t>Квартира №104</t>
  </si>
  <si>
    <t>Квартира №105</t>
  </si>
  <si>
    <t>Квартира №107</t>
  </si>
  <si>
    <t>Квартира №108</t>
  </si>
  <si>
    <t>Квартира №109</t>
  </si>
  <si>
    <t>Квартира №110</t>
  </si>
  <si>
    <t>кладовище  "Матросское"</t>
  </si>
  <si>
    <t>вул. В.Сосюри, 403</t>
  </si>
  <si>
    <t>вул. В.Сосюри, 448</t>
  </si>
  <si>
    <t>вул. В.Сосюри, 450</t>
  </si>
  <si>
    <t>вул. Агафонова, 19</t>
  </si>
  <si>
    <t>вул. Ватутіна, 71</t>
  </si>
  <si>
    <t>вул. Ватутіна, 73</t>
  </si>
  <si>
    <t>вул. Ватутіна, 75</t>
  </si>
  <si>
    <t>вул. Костянтинівська, 1</t>
  </si>
  <si>
    <t>вул. Костянтинівська, 2</t>
  </si>
  <si>
    <t>вул. Костянтинівська, 8</t>
  </si>
  <si>
    <t>вул. Костянтинівська, 13</t>
  </si>
  <si>
    <t>вул. Костянтинівська, 14</t>
  </si>
  <si>
    <t>вул. ім. Генерала О.Радієвського, 6</t>
  </si>
  <si>
    <t>вул. І.Кожедуба, 18</t>
  </si>
  <si>
    <t>вул. І.Кожедуба, 19</t>
  </si>
  <si>
    <t>вул. І.Кожедуба, 28</t>
  </si>
  <si>
    <t>вул. І.Кожедуба, 29</t>
  </si>
  <si>
    <t>вул. І.Кожедуба, 30</t>
  </si>
  <si>
    <t>вул. І.Кожедуба, 32</t>
  </si>
  <si>
    <t>вул. І.Кожедуба, 33</t>
  </si>
  <si>
    <t>вул. І.Кожедуба, 36</t>
  </si>
  <si>
    <t>вул. І.Кожедуба, 37</t>
  </si>
  <si>
    <t>вул. І.Кожедуба, 41</t>
  </si>
  <si>
    <t>вул. І.Кожедуба, 42</t>
  </si>
  <si>
    <t>вул. І.Кожедуба, 43</t>
  </si>
  <si>
    <t>вул. І.Кожедуба, 45</t>
  </si>
  <si>
    <t>вул. І.Кожедуба, 46</t>
  </si>
  <si>
    <t>вул. І.Кожедуба, 52</t>
  </si>
  <si>
    <t>вул. І.Кожедуба, 61</t>
  </si>
  <si>
    <t>вул. І.Кожедуба, 62</t>
  </si>
  <si>
    <t>вул. І.Кожедуба, 63</t>
  </si>
  <si>
    <t>вул. І.Кожедуба, 67</t>
  </si>
  <si>
    <t>вул. І.Кожедуба, 68</t>
  </si>
  <si>
    <t>вул. І.Кожедуба, 69</t>
  </si>
  <si>
    <t>вул. І.Кожедуба, 77</t>
  </si>
  <si>
    <t>вул. Ломоносова, 32</t>
  </si>
  <si>
    <t>вул. К.Маркса, 228</t>
  </si>
  <si>
    <t>вул. К.Маркса, 230</t>
  </si>
  <si>
    <t>вул. Первомайська, 69</t>
  </si>
  <si>
    <t>вул. Первомайська, 183</t>
  </si>
  <si>
    <t>вул. Пирогова, 17</t>
  </si>
  <si>
    <t>Комунальний заклад "Лисичанський міський Палац культури"</t>
  </si>
  <si>
    <t xml:space="preserve">     Місцерозташування  (адреса) об'єкта</t>
  </si>
  <si>
    <t>Попаснянській район, Білогорівська селищна рада</t>
  </si>
  <si>
    <t>Попаснянській район, Білогорівська селищна рада, с.Шипилівка</t>
  </si>
  <si>
    <t>вул. Бахмутська, 31</t>
  </si>
  <si>
    <t>вул. Бахмутська, 29</t>
  </si>
  <si>
    <t>вул. Круглова, 1а</t>
  </si>
  <si>
    <t>Будівля бази 3</t>
  </si>
  <si>
    <t>вул. Первомайська, 120 б</t>
  </si>
  <si>
    <t>вул. В.Сосюри, 347</t>
  </si>
  <si>
    <t>Гараж</t>
  </si>
  <si>
    <t>вул. В.Сосюри, 438</t>
  </si>
  <si>
    <t>Спорудження зупинки</t>
  </si>
  <si>
    <t>вул. Мічуріна</t>
  </si>
  <si>
    <t>Спорудження зупинки "Жовтнева"</t>
  </si>
  <si>
    <t>вул. Первомайська</t>
  </si>
  <si>
    <t>Туалет</t>
  </si>
  <si>
    <t>вул. Лісничого, 3 , 11</t>
  </si>
  <si>
    <t>Пральня (у т.ч. душова, туалет)</t>
  </si>
  <si>
    <t>вул. Мічуріна, 75</t>
  </si>
  <si>
    <t>Будівля контори</t>
  </si>
  <si>
    <t>Столярна майстерня  (у т.ч. склади, слюсарня, гараж)</t>
  </si>
  <si>
    <t>-</t>
  </si>
  <si>
    <t>Общежитие</t>
  </si>
  <si>
    <t xml:space="preserve">Склад </t>
  </si>
  <si>
    <t>вул. ім. В.СОСЮРИ, 328</t>
  </si>
  <si>
    <t>ВСЬОГО по КП "ЛЖЕК №3"</t>
  </si>
  <si>
    <t>Комунальне підприємство "Лисичанськтепломережа"</t>
  </si>
  <si>
    <t>Будівля котельні</t>
  </si>
  <si>
    <t>вул.Пархоменка</t>
  </si>
  <si>
    <t>вул.Первомайська, 30</t>
  </si>
  <si>
    <t>вул.Хімічна, 109</t>
  </si>
  <si>
    <t>Будівля котельні школи №26</t>
  </si>
  <si>
    <t>пров.Гірняцький, 21в</t>
  </si>
  <si>
    <t>Будівля ЦТП</t>
  </si>
  <si>
    <t>просп.Перемоги, 109а</t>
  </si>
  <si>
    <t>вул.Гетьманська</t>
  </si>
  <si>
    <t>вул.Штейгерська, 38в</t>
  </si>
  <si>
    <t>Будівля тепловодопостачання - 1</t>
  </si>
  <si>
    <t>вул. ім.В.Сосюри, 293а</t>
  </si>
  <si>
    <t>просп.Перемоги, 115а</t>
  </si>
  <si>
    <t>вул. ім. В.Сосюри, 347а</t>
  </si>
  <si>
    <t>Вбудоване офісне приміщення</t>
  </si>
  <si>
    <t>Вбудоване нежитлове приміщення</t>
  </si>
  <si>
    <t>ВСЬОГО по управлінню адміністративних послуг</t>
  </si>
  <si>
    <t>ул. Ворошилова, 4а</t>
  </si>
  <si>
    <t>вул. ім. В.Сосюри, 369а</t>
  </si>
  <si>
    <t>Будівля котельні школи №28</t>
  </si>
  <si>
    <t>вул. Московська, 282-а</t>
  </si>
  <si>
    <t>Будівля тепловодопостачання - 2</t>
  </si>
  <si>
    <t>вул. ім. В.Сосюри, 299 б</t>
  </si>
  <si>
    <t>Будівля комплексного енергоблоку 3к</t>
  </si>
  <si>
    <t>просп. Перемоги,94а</t>
  </si>
  <si>
    <t>Приміщення (Центральна котельня)</t>
  </si>
  <si>
    <t>вул. К.Маркса</t>
  </si>
  <si>
    <t>Будівля комплексного енергоблоку 2к</t>
  </si>
  <si>
    <t>вул.Автомобілістів 40 г</t>
  </si>
  <si>
    <t>Будівля котельні лікарняного комплексу</t>
  </si>
  <si>
    <t>вул.Спартака, 95 а</t>
  </si>
  <si>
    <t xml:space="preserve">Будівля комплексного енергоблоку </t>
  </si>
  <si>
    <t>кв.Молодіжний, 7а</t>
  </si>
  <si>
    <t>Будівля бойлерної</t>
  </si>
  <si>
    <t>Будівля бойлерної №1</t>
  </si>
  <si>
    <t>кв. Дружби народів, 24а</t>
  </si>
  <si>
    <t>Будівля бойлерної №2</t>
  </si>
  <si>
    <t>кв. Дружби народів, 14а</t>
  </si>
  <si>
    <t>Будівля котельні школи №2</t>
  </si>
  <si>
    <t>ул.Жовтнева, 64 а</t>
  </si>
  <si>
    <t xml:space="preserve">Будівля центрального теплового пункту </t>
  </si>
  <si>
    <t>кв.40 років Перемоги, 4а</t>
  </si>
  <si>
    <t>Труба димова</t>
  </si>
  <si>
    <t>кв.Дружби народів</t>
  </si>
  <si>
    <t xml:space="preserve">Будівля котельні </t>
  </si>
  <si>
    <t>вул.Героїв Сталінграда, 21-а</t>
  </si>
  <si>
    <t>Димова труба</t>
  </si>
  <si>
    <t>ул.Героев Сталинграда, 21-а</t>
  </si>
  <si>
    <t>Будівля центральної котельні</t>
  </si>
  <si>
    <t>вул.К.Маркса, 149 а</t>
  </si>
  <si>
    <t xml:space="preserve">Димова труба </t>
  </si>
  <si>
    <t>вул.К.Маркса</t>
  </si>
  <si>
    <t xml:space="preserve">Будівля с добудовою - парова котельня </t>
  </si>
  <si>
    <t>вул.Тепла ,17</t>
  </si>
  <si>
    <t>Будівля майстерні</t>
  </si>
  <si>
    <t>Будівля котельні, маханічний цех</t>
  </si>
  <si>
    <t>Будівля складу механічного цеху</t>
  </si>
  <si>
    <t>Будівля парокотельні</t>
  </si>
  <si>
    <t>вул.Одеська, 6-а</t>
  </si>
  <si>
    <t>Котельня №1</t>
  </si>
  <si>
    <t xml:space="preserve">м.Новодружеськ, вул.ім.М.Грушевського, 31а </t>
  </si>
  <si>
    <t>Прибудова котельні Новодружеська</t>
  </si>
  <si>
    <t>м.Новодружеськ</t>
  </si>
  <si>
    <t>Дымовая труба кот. Новодруж.</t>
  </si>
  <si>
    <t>вул.ім. В.Івасюка, 16а</t>
  </si>
  <si>
    <t>Димова труба котельні</t>
  </si>
  <si>
    <t>вул. П.Морозова</t>
  </si>
  <si>
    <t>вул. П.Морозова, 84б</t>
  </si>
  <si>
    <t>вул. Вугільна, 2а</t>
  </si>
  <si>
    <t>вул. Вугільна</t>
  </si>
  <si>
    <t>вул. О.Матросова, 13</t>
  </si>
  <si>
    <t>Будівля матеріального складу</t>
  </si>
  <si>
    <t>вул. О.Матросова</t>
  </si>
  <si>
    <t>Склад реагентів РТЗ</t>
  </si>
  <si>
    <t>вул.Незалежності (територія РТЗ)</t>
  </si>
  <si>
    <t>Будівля (сарай,кочегарка котельні  дитячого садка "Дюймовочка")</t>
  </si>
  <si>
    <t>вул.ім. Г.Сковороди, 98б</t>
  </si>
  <si>
    <t>вул.Гарибальді, 3а</t>
  </si>
  <si>
    <t xml:space="preserve">Адмінистративна будівля </t>
  </si>
  <si>
    <t>Будівля котельні (ЦТП-16)</t>
  </si>
  <si>
    <t>кв.50 рокв  Перемоги, 1а</t>
  </si>
  <si>
    <t>вул.Незалежності, 128а</t>
  </si>
  <si>
    <t>Будівля підстанції</t>
  </si>
  <si>
    <t>вул.Енергетиків, 98-а</t>
  </si>
  <si>
    <t>Трансформаторна підстанція</t>
  </si>
  <si>
    <t>Парокотельная</t>
  </si>
  <si>
    <t xml:space="preserve">Трансформаторная подстанция </t>
  </si>
  <si>
    <t xml:space="preserve">Миникотельная </t>
  </si>
  <si>
    <t>Дымовые трубы котельной.</t>
  </si>
  <si>
    <t xml:space="preserve">вул. ім.М.Грушевського </t>
  </si>
  <si>
    <t>Здание кот. Приволье № 2</t>
  </si>
  <si>
    <t xml:space="preserve">м.Привілля, вул.Ломоносова, 33а </t>
  </si>
  <si>
    <t>м.Привілля, вул.Донбаська, 11</t>
  </si>
  <si>
    <t>Блочная модульная котельная</t>
  </si>
  <si>
    <t>вул.Маресьєва, 12-а</t>
  </si>
  <si>
    <t>вул. ім. В.Сосюри, 3-б</t>
  </si>
  <si>
    <t>вул.Незалежності, 25</t>
  </si>
  <si>
    <t>вул.Гора Попова, 1-а</t>
  </si>
  <si>
    <t>вул.К.Лібкнехта, 11-б</t>
  </si>
  <si>
    <t>Мини-котельная Новодружеской школы искусств</t>
  </si>
  <si>
    <t>м.Новодружеськ, вул.Шевченка, 3-б</t>
  </si>
  <si>
    <t xml:space="preserve">Дымовая труба </t>
  </si>
  <si>
    <t>Дымовая труба  ст.</t>
  </si>
  <si>
    <t>ГРП центральная котельная</t>
  </si>
  <si>
    <t>Дымовая труба</t>
  </si>
  <si>
    <t>Газораспределительная подстанция</t>
  </si>
  <si>
    <t xml:space="preserve">Будівля котельні, будівля бойлерної </t>
  </si>
  <si>
    <t>вул.Мічуріна, 75с, 75д</t>
  </si>
  <si>
    <t>Будівля водопроводної насосної станції</t>
  </si>
  <si>
    <t>м.Привілля, вул. Ломоносова, 1-в</t>
  </si>
  <si>
    <t>Лисичанське комунальне спеціалізоване підприємство по видобутку, обробці, реалізації води та очищення стоків "Лисичанськводоканал"</t>
  </si>
  <si>
    <t>Будівля пункту обліку витрати води</t>
  </si>
  <si>
    <t>вул.Незалежності, 128-36</t>
  </si>
  <si>
    <t>вул.ім.В.Сосюри, 168</t>
  </si>
  <si>
    <t>Захисна споруда цивільної оборони</t>
  </si>
  <si>
    <t>вул.Тепла, 19а</t>
  </si>
  <si>
    <t>Будівля водопровідної насосної станції</t>
  </si>
  <si>
    <t>ул.Некрасова, 76-а</t>
  </si>
  <si>
    <t>АБЗ вул.Незалежності, 99-в</t>
  </si>
  <si>
    <t>Нежитлове приміщення</t>
  </si>
  <si>
    <t>вул.Калініна</t>
  </si>
  <si>
    <t>Будівля каналізаційної насосної станції</t>
  </si>
  <si>
    <t>вул.Калініна, 98а</t>
  </si>
  <si>
    <t>вул.Гетьманська, 24в</t>
  </si>
  <si>
    <t>вул.Незалежності</t>
  </si>
  <si>
    <t>вул.Московська, 171б</t>
  </si>
  <si>
    <t>вул.ім.В.Сосюри, 354</t>
  </si>
  <si>
    <t>вул.ім.В.Сосюри, 358</t>
  </si>
  <si>
    <t>вул.Волгоградська, 63</t>
  </si>
  <si>
    <t>Будівля хлораторної</t>
  </si>
  <si>
    <t>Склад з навісом</t>
  </si>
  <si>
    <t>Будівля прохідної</t>
  </si>
  <si>
    <t>Будівля ремонтно-механічної майстерні</t>
  </si>
  <si>
    <t>Будівля виробничо-побутового корпусу</t>
  </si>
  <si>
    <t>Приміщення відмивання піску</t>
  </si>
  <si>
    <t>Будівля решіток</t>
  </si>
  <si>
    <t>Будівля каналізаційної насосної станції - 2</t>
  </si>
  <si>
    <t>вул.Автомобілістів, 40в</t>
  </si>
  <si>
    <t>Будівля каналізаційної насосної станції - 3</t>
  </si>
  <si>
    <t>вул.Незалежності, 126-в</t>
  </si>
  <si>
    <t>Будівля каналізаційної насосної станції - 4</t>
  </si>
  <si>
    <t>ул.Освобожденная, 105</t>
  </si>
  <si>
    <t>Будівля каналізаційної насосної станції (міські очисні споруди №2)</t>
  </si>
  <si>
    <t>вул.А.Козаченка, 82</t>
  </si>
  <si>
    <t>Будівля каналізаційної насосної станції - 1</t>
  </si>
  <si>
    <t>вул.Б.Польового, 1-д</t>
  </si>
  <si>
    <t>Будівля каналізаційної насосної станції первинних відстійників</t>
  </si>
  <si>
    <t>Будівля каналізаційної насосної станції мулової води</t>
  </si>
  <si>
    <t>вул.Красна, 185-б</t>
  </si>
  <si>
    <t>Будівля каналізаційної насосної станції активного мулу</t>
  </si>
  <si>
    <t>Будівля каналізаційної насосної станції - 6</t>
  </si>
  <si>
    <t>кв.40 років Перемоги, 12-в</t>
  </si>
  <si>
    <t>Будівля каналізаційної насосної станції - 5</t>
  </si>
  <si>
    <t>кв. 50 років  Перемоги, 57а</t>
  </si>
  <si>
    <t>Будівля каналізаційної насосної станції - 7</t>
  </si>
  <si>
    <t>вул. ім.Генерала Радієвського, 2а</t>
  </si>
  <si>
    <t>Будівля каналізаційної насосної станції - 8</t>
  </si>
  <si>
    <t>вул. Первомайська, 2-в</t>
  </si>
  <si>
    <t>Будівля каналізаційної насосної станції - 9</t>
  </si>
  <si>
    <t>вул.Мічуріна, 16б</t>
  </si>
  <si>
    <t>Будівля каналізаційної насосної станції - 10</t>
  </si>
  <si>
    <t>вул.П.Морозова, 51-б</t>
  </si>
  <si>
    <t xml:space="preserve">Будівля біофільтрів </t>
  </si>
  <si>
    <t>вул.А.Козаченка</t>
  </si>
  <si>
    <t>Будівля розподільного пункту</t>
  </si>
  <si>
    <t>Будівля свердловини №1063</t>
  </si>
  <si>
    <t>сел.Житлівка, Кремінський р-н</t>
  </si>
  <si>
    <t>Будівля свердловини №1079</t>
  </si>
  <si>
    <t>Будівля свердловини №665</t>
  </si>
  <si>
    <t>Будівля свердловини №664</t>
  </si>
  <si>
    <t>Будівля свердловини №667</t>
  </si>
  <si>
    <t>Будівля свердловини №Р-2</t>
  </si>
  <si>
    <t>Будівля прохідної "Привілля-2"</t>
  </si>
  <si>
    <t>Вбиральня "Привілля-2"</t>
  </si>
  <si>
    <t>Будівля насосної станції</t>
  </si>
  <si>
    <t>м.Новодружеськ, вул.Миру, 50</t>
  </si>
  <si>
    <t>м.Новодружеськ, вул.Миру, 50  (Томашовська)</t>
  </si>
  <si>
    <t>Будівля складу інвентарю</t>
  </si>
  <si>
    <t xml:space="preserve">м.Новодружеськ, вул.Миру, 50а </t>
  </si>
  <si>
    <t>м.Новодружеськ, вул.Миру, 50 (Томашовська)</t>
  </si>
  <si>
    <t>сел.Малорязанцеве, Попаснянський район</t>
  </si>
  <si>
    <t>Будівля свердловини</t>
  </si>
  <si>
    <t>Будівля насосної станції "Лісова дача"</t>
  </si>
  <si>
    <t>вул. ім.В.Сосюри, 4</t>
  </si>
  <si>
    <t>Приміщення побутові</t>
  </si>
  <si>
    <t>м.Сєвєродонецьк, с.Лісна Дача</t>
  </si>
  <si>
    <t>вул.Жовтнева, 16а</t>
  </si>
  <si>
    <t>смт.Метьолкіне</t>
  </si>
  <si>
    <t>смт.Воронове</t>
  </si>
  <si>
    <t>м.Сєвєродонецьк, с.Лісна Дача, вул.Піонерська, 2-Б</t>
  </si>
  <si>
    <t>Будівля  підйому</t>
  </si>
  <si>
    <t xml:space="preserve">смт.Борівське </t>
  </si>
  <si>
    <t>Будівля насосної станції  2 підйому Борівська</t>
  </si>
  <si>
    <t>вул.Європейська, 54</t>
  </si>
  <si>
    <t>Квартира №15</t>
  </si>
  <si>
    <t>кв.Центральний,15</t>
  </si>
  <si>
    <t>Квартира №22</t>
  </si>
  <si>
    <t>Квартира №32</t>
  </si>
  <si>
    <t>Квартира №35</t>
  </si>
  <si>
    <t>Квартира №65</t>
  </si>
  <si>
    <t>Квартира №68</t>
  </si>
  <si>
    <t>Квартира №69</t>
  </si>
  <si>
    <t>кв. Центральний, 1</t>
  </si>
  <si>
    <t>кв. Центральний, 2</t>
  </si>
  <si>
    <t>кв. Центральний, 3</t>
  </si>
  <si>
    <t>кв. Центральний, 4</t>
  </si>
  <si>
    <t>кв. Центральний, 5</t>
  </si>
  <si>
    <t>кв. Центральний, 7</t>
  </si>
  <si>
    <t>кв. Центральний, 9</t>
  </si>
  <si>
    <t>кв. Центральний, 10</t>
  </si>
  <si>
    <t>кв. Центральний, 11</t>
  </si>
  <si>
    <t>кв. Центральний, 12</t>
  </si>
  <si>
    <t>кв. Центральний, 14</t>
  </si>
  <si>
    <t>кв. Центральний, 16</t>
  </si>
  <si>
    <t>кв. Центральний, 18</t>
  </si>
  <si>
    <t>кв. Центральний, 19</t>
  </si>
  <si>
    <t>кв. Центральний, 20</t>
  </si>
  <si>
    <t>кв. Центральний, 21</t>
  </si>
  <si>
    <t>кв. Центральний, 22</t>
  </si>
  <si>
    <t>кв. Центральний, 23</t>
  </si>
  <si>
    <t>кв. Центральний, 24</t>
  </si>
  <si>
    <t>кв. Центральний, 25</t>
  </si>
  <si>
    <t>кв. Центральний, 27</t>
  </si>
  <si>
    <t>кв. Центральний, 28</t>
  </si>
  <si>
    <t>кв. Центральний, 29</t>
  </si>
  <si>
    <t>кв. Центральний, 30</t>
  </si>
  <si>
    <t>кв. Центральний, 31</t>
  </si>
  <si>
    <t>кв. Центральний, 32</t>
  </si>
  <si>
    <t>кв. Центральний, 34</t>
  </si>
  <si>
    <t>кв. Східний, 38а</t>
  </si>
  <si>
    <t>кв. Дружби народів, 1</t>
  </si>
  <si>
    <t>кв. Дружби народів, 2</t>
  </si>
  <si>
    <t>кв. Дружби народів, 3</t>
  </si>
  <si>
    <t>Гараж №1</t>
  </si>
  <si>
    <t>Гараж №2</t>
  </si>
  <si>
    <t>Гараж №3</t>
  </si>
  <si>
    <t>Гараж №4</t>
  </si>
  <si>
    <t>кв. Дружби народів, 4</t>
  </si>
  <si>
    <t>кв. Дружби народів, 5</t>
  </si>
  <si>
    <t>кв. Дружби народів, 9</t>
  </si>
  <si>
    <t>кв. Дружби народів, 10</t>
  </si>
  <si>
    <t>кв. Дружби народів, 11</t>
  </si>
  <si>
    <t>кв. Дружби народів, 12</t>
  </si>
  <si>
    <t>кв. Дружби народів, 13</t>
  </si>
  <si>
    <t>кв. Дружби народів, 14</t>
  </si>
  <si>
    <t>кв. Дружби народів, 15</t>
  </si>
  <si>
    <t>кв. Дружби народів, 16</t>
  </si>
  <si>
    <t>кв. Дружби народів, 17</t>
  </si>
  <si>
    <t>кв. Дружби народів, 18</t>
  </si>
  <si>
    <t>кв. Дружби народів, 19</t>
  </si>
  <si>
    <t>кв. Дружби народів, 20</t>
  </si>
  <si>
    <t>кв. Дружби народів, 21</t>
  </si>
  <si>
    <t>кв. Дружби народів, 22</t>
  </si>
  <si>
    <t>кв. Дружби народів, 23</t>
  </si>
  <si>
    <t>кв. Дружби народів, 24</t>
  </si>
  <si>
    <t>кв. Дружби народів, 25</t>
  </si>
  <si>
    <t>кв. Дружби народів, 26</t>
  </si>
  <si>
    <t>кв. Дружби народів, 27</t>
  </si>
  <si>
    <t>кв. Дружби народів, 28</t>
  </si>
  <si>
    <t>кв. Дружби народів, 36</t>
  </si>
  <si>
    <t>кв. Дружби народів, 37</t>
  </si>
  <si>
    <t xml:space="preserve">кв. Дружби народів, 33 </t>
  </si>
  <si>
    <t>кв. Східний, 1</t>
  </si>
  <si>
    <t>кв. Східний, 2</t>
  </si>
  <si>
    <t>кв. Східний, 3</t>
  </si>
  <si>
    <t>кв. Східний, 4</t>
  </si>
  <si>
    <t>кв. Східний, 5</t>
  </si>
  <si>
    <t>кв. Східний, 6</t>
  </si>
  <si>
    <t>кв. Східний, 7</t>
  </si>
  <si>
    <t>кв. Східний, 8</t>
  </si>
  <si>
    <t>кв. Східний, 9</t>
  </si>
  <si>
    <t>кв. Східний, 10</t>
  </si>
  <si>
    <t>кв. Східний, 11</t>
  </si>
  <si>
    <t>кв. Східний, 12</t>
  </si>
  <si>
    <t>кв. Східний, 13</t>
  </si>
  <si>
    <t>кв. Східний, 14</t>
  </si>
  <si>
    <t>кв. Східний, 15</t>
  </si>
  <si>
    <t>кв. Східний, 16</t>
  </si>
  <si>
    <t>кв. Східний, 17</t>
  </si>
  <si>
    <t>кв. Східний, 18</t>
  </si>
  <si>
    <t>кв. Східний, 20</t>
  </si>
  <si>
    <t>кв. Східний, 22</t>
  </si>
  <si>
    <t>кв. Східний, 23</t>
  </si>
  <si>
    <t>кв. Східний, 25</t>
  </si>
  <si>
    <t>кв. Східний, 26</t>
  </si>
  <si>
    <t>кв. Східний, 27</t>
  </si>
  <si>
    <t>кв. Східний, 28</t>
  </si>
  <si>
    <t>кв. Східний, 30</t>
  </si>
  <si>
    <t>кв. Східний, 31</t>
  </si>
  <si>
    <t>кв. Східний, 32</t>
  </si>
  <si>
    <t>кв. Східний, 33</t>
  </si>
  <si>
    <t>кв. Східний, 34</t>
  </si>
  <si>
    <t>кв. Східний, 35</t>
  </si>
  <si>
    <t>кв. Східний, 36</t>
  </si>
  <si>
    <t>кв. Східний, 37</t>
  </si>
  <si>
    <t>кв. 40 років Перемоги, 1</t>
  </si>
  <si>
    <t>кв. 40 років Перемоги, 2</t>
  </si>
  <si>
    <t>кв. 40 років Перемоги, 3</t>
  </si>
  <si>
    <t>кв. 40 років Перемоги, 4</t>
  </si>
  <si>
    <t>кв. 40 років Перемоги, 5</t>
  </si>
  <si>
    <t>кв. 40 років Перемоги, 6</t>
  </si>
  <si>
    <t>кв. 40 років Перемоги, 7</t>
  </si>
  <si>
    <t>кв. 40 років Перемоги, 8</t>
  </si>
  <si>
    <t>кв. 40 років Перемоги, 9</t>
  </si>
  <si>
    <t>кв. 40 років Перемоги, 10</t>
  </si>
  <si>
    <t>кв. 40 років Перемоги, 11</t>
  </si>
  <si>
    <t>кв. 40 років Перемоги, 12</t>
  </si>
  <si>
    <t>кв. 40 років Перемоги, 13</t>
  </si>
  <si>
    <t>кв. 40 років Перемоги, 14</t>
  </si>
  <si>
    <t>кв. 40 років Перемоги, 15</t>
  </si>
  <si>
    <t>кв. 40 років Перемоги, 17</t>
  </si>
  <si>
    <t>кв. 40 років Перемоги, 16</t>
  </si>
  <si>
    <t>кв. Центральний, 13</t>
  </si>
  <si>
    <t>кв. Східний, 38</t>
  </si>
  <si>
    <t>вул. Українська, 26</t>
  </si>
  <si>
    <t>кв. Східний, 39</t>
  </si>
  <si>
    <t>кв. Східний, 45</t>
  </si>
  <si>
    <t>кв. Східний, 24</t>
  </si>
  <si>
    <t>кв. Східний, 1а</t>
  </si>
  <si>
    <t xml:space="preserve">кв. Дружби народів, 39 </t>
  </si>
  <si>
    <t>кв.Центральний</t>
  </si>
  <si>
    <t>кв.Східний,15а</t>
  </si>
  <si>
    <t>кв.Східний,6-а</t>
  </si>
  <si>
    <t>кв.Східний, 37а</t>
  </si>
  <si>
    <t>кв. Східний, 25-а</t>
  </si>
  <si>
    <t xml:space="preserve">кв.Центральний, 8 </t>
  </si>
  <si>
    <t>Квартира №4</t>
  </si>
  <si>
    <t>вул. Ген.Потапенка, 385-б</t>
  </si>
  <si>
    <t xml:space="preserve">Попаснянський р-н, Мирнодолинська селищна рада комплекс виробничих будівель і споруд водопровідна насосна станція "Борівська" </t>
  </si>
  <si>
    <t>Будівля складу хлору</t>
  </si>
  <si>
    <t>Будівля складу обладнання</t>
  </si>
  <si>
    <t>Будівля знезалізнення</t>
  </si>
  <si>
    <t>Підстанція двотрансформаторна</t>
  </si>
  <si>
    <t>вул.Жовтнева, 16</t>
  </si>
  <si>
    <t>Будівля гаража</t>
  </si>
  <si>
    <t>Будівля плотницької</t>
  </si>
  <si>
    <t>Будівля управління</t>
  </si>
  <si>
    <t>Будівля свердловини №661</t>
  </si>
  <si>
    <t>смт.Білогорівка</t>
  </si>
  <si>
    <t>Будівля свердловини №РЕ-1</t>
  </si>
  <si>
    <t>Будівля свердловини №1080</t>
  </si>
  <si>
    <t>Будівля свердловини №662</t>
  </si>
  <si>
    <t>Будівля фтораторної</t>
  </si>
  <si>
    <t>Будівля водопровідної насосної станції 2 підйом</t>
  </si>
  <si>
    <t>с.Житлівка (Житловска ділянка)</t>
  </si>
  <si>
    <t>Будівля расподільчого пункту</t>
  </si>
  <si>
    <t>Будівля водопровідної насосної станції  1 підйом</t>
  </si>
  <si>
    <t>Будівля решіток ГОС-3</t>
  </si>
  <si>
    <t>м.Привілля, вул. Ломоносова, 56</t>
  </si>
  <si>
    <t>Будівля каналізаційної станції</t>
  </si>
  <si>
    <t>Будівля виробничо-допоміжне</t>
  </si>
  <si>
    <t>Підстанція 2-КТП-400</t>
  </si>
  <si>
    <t>Будівля каналізаційної насосної станції  №11</t>
  </si>
  <si>
    <t>вул. Автомобилістів, 36а</t>
  </si>
  <si>
    <t>Підстанція 2-КТП-100</t>
  </si>
  <si>
    <t>просп. Перемоги, 157</t>
  </si>
  <si>
    <t>Будівля лабораторії стоків</t>
  </si>
  <si>
    <t>ул.Кафтанова, 11</t>
  </si>
  <si>
    <t>м. Новодружеськ,       вул. Курчатова, 1</t>
  </si>
  <si>
    <t>м. Новодружеськ,       вул. Курчатова, 3</t>
  </si>
  <si>
    <t>шевч</t>
  </si>
  <si>
    <t>м.Новодружеськ, пров.Горького, 2</t>
  </si>
  <si>
    <t>м. Новодружеськ, провул.Партизанський, 6</t>
  </si>
  <si>
    <t>м. Новодружеськ, провул.Партизанський, 8</t>
  </si>
  <si>
    <t>Квартира №13</t>
  </si>
  <si>
    <t>м. Лисичанськ, вул.ім.О.Довженка, 90</t>
  </si>
  <si>
    <t>Будівля РУ 1-го підйома "Лісова дача"</t>
  </si>
  <si>
    <t>вул. Піонерська, 2б</t>
  </si>
  <si>
    <t>Будівля складу 1-го підйому</t>
  </si>
  <si>
    <t xml:space="preserve">Будівля каналізаційної насосної станції </t>
  </si>
  <si>
    <t>м.Привілля, вул.Пархоменко,9а</t>
  </si>
  <si>
    <t>м.Новодружеськ, вул.Центральна, 38</t>
  </si>
  <si>
    <t>Будівля насосної станції "Лисичанська"</t>
  </si>
  <si>
    <t>просп. Перемоги, 159-в</t>
  </si>
  <si>
    <t>Гаражний бокс</t>
  </si>
  <si>
    <t>ул. Жовтнева, 16</t>
  </si>
  <si>
    <t xml:space="preserve">Будівля </t>
  </si>
  <si>
    <t>м.Новодружеськ, пров.Шкільний, 1а</t>
  </si>
  <si>
    <t>Будівля каналізаційної насосної станції  №14</t>
  </si>
  <si>
    <t>вул. Міліцейська, 102а</t>
  </si>
  <si>
    <t>Трансформаторна підстанція ГТВ</t>
  </si>
  <si>
    <t>ул. Кафтанова, 1</t>
  </si>
  <si>
    <t>вул.Незалежності, 128</t>
  </si>
  <si>
    <t>Прибудова до будівлі</t>
  </si>
  <si>
    <t>Очисні споруди</t>
  </si>
  <si>
    <t>вул.Красна, 289</t>
  </si>
  <si>
    <t>Станція трансформаторна</t>
  </si>
  <si>
    <t>Склад хлору</t>
  </si>
  <si>
    <t>Відстійник</t>
  </si>
  <si>
    <t>Горизонтальний пісковловлювач</t>
  </si>
  <si>
    <t>Будівля насосної станції (РТВ)</t>
  </si>
  <si>
    <t>м.Лисичанськ (південна частина міста)</t>
  </si>
  <si>
    <t>Гаражний бокс №1</t>
  </si>
  <si>
    <t>Гаражний бокс №2</t>
  </si>
  <si>
    <t>Гаражний бокс №3</t>
  </si>
  <si>
    <t>Підстанція</t>
  </si>
  <si>
    <t xml:space="preserve">Будівля прохідна </t>
  </si>
  <si>
    <t xml:space="preserve">Електрощитова </t>
  </si>
  <si>
    <t>вул.ім.В.Сосюри</t>
  </si>
  <si>
    <t>Будівля насосної станції з резервуаром очисних споруд</t>
  </si>
  <si>
    <t>вл.Міліцейська, 6а</t>
  </si>
  <si>
    <t>Будівля адміністративна, лабораторія</t>
  </si>
  <si>
    <t>вул.Красна, 291</t>
  </si>
  <si>
    <t>Будівля контрольно-пропускного пункту</t>
  </si>
  <si>
    <t>Будівля хлораторної ОС-4</t>
  </si>
  <si>
    <t>Будівля насосної станції поглиблене</t>
  </si>
  <si>
    <t xml:space="preserve">Будівля прохідної </t>
  </si>
  <si>
    <t>Будівля для зберігання інвентарю б / у</t>
  </si>
  <si>
    <t>Свердловина №1081А</t>
  </si>
  <si>
    <t>пос.Белогоровка</t>
  </si>
  <si>
    <t>Свердловина №662А</t>
  </si>
  <si>
    <t>Свердловина №1078А</t>
  </si>
  <si>
    <t>пос.Житловка</t>
  </si>
  <si>
    <t>Свердловина №663А</t>
  </si>
  <si>
    <t>ВСЬОГО по ЛКСП "Лисичанськводоканал"</t>
  </si>
  <si>
    <t>кв. 40 років Перемоги, 12-а</t>
  </si>
  <si>
    <t>Комунальний заклад "Лисичанський центр соціально-психологічної реабілітації дітей"</t>
  </si>
  <si>
    <t>Комунальне підприємство "Лисичанська ритуальна служба"</t>
  </si>
  <si>
    <t>Будівля бюро ритуальних послуг</t>
  </si>
  <si>
    <t>вул. Штейгерьска, 17</t>
  </si>
  <si>
    <t>Сторожова будка</t>
  </si>
  <si>
    <t>Будівля гаражів</t>
  </si>
  <si>
    <t>ВСЬОГО по КП "ЛРТ":</t>
  </si>
  <si>
    <t>Комунальне підприємство "Лисичанське тролейбусне управління"</t>
  </si>
  <si>
    <t>Будівля тягової підстанції №4</t>
  </si>
  <si>
    <t>вул.К.Лібкнехта, 3-б</t>
  </si>
  <si>
    <t>ВСЬОГО по КП "ЛТУ":</t>
  </si>
  <si>
    <t>Комунальне підприємство "Лисичанський Шляхрембуд"</t>
  </si>
  <si>
    <t>Майданчик ПММ</t>
  </si>
  <si>
    <t>м. Новодружеськ, вул. Гоголя, 31</t>
  </si>
  <si>
    <t>Цех АБЗ</t>
  </si>
  <si>
    <t>Котел ЕГ 9/2</t>
  </si>
  <si>
    <t>Автодорога к АБЗ</t>
  </si>
  <si>
    <t>Котел ЕГ 1/9</t>
  </si>
  <si>
    <t>Будівля ГРП</t>
  </si>
  <si>
    <t>Приміщення для солі</t>
  </si>
  <si>
    <t>Будівля газової котельні</t>
  </si>
  <si>
    <t>Будівля контори та майстерні</t>
  </si>
  <si>
    <t>м. Лисичанськ, вул. Первомайська, 49а</t>
  </si>
  <si>
    <t>Майданчик АБЗ</t>
  </si>
  <si>
    <t>Бітумне сховище</t>
  </si>
  <si>
    <t>ВСЬОГО по  КП "Лисичаснький Шляхрембуд"</t>
  </si>
  <si>
    <t>Лисичанське комунальне автотранспортне підприємство 032806</t>
  </si>
  <si>
    <t>Будівля душових</t>
  </si>
  <si>
    <t>Будівля трансформаторного кіоску</t>
  </si>
  <si>
    <t>Місток для мийки автомобілей</t>
  </si>
  <si>
    <t>Будівля аккумуляторної</t>
  </si>
  <si>
    <t>Тепла стоянка</t>
  </si>
  <si>
    <t>Вагон-битовка</t>
  </si>
  <si>
    <t>Полігон побутових відходів</t>
  </si>
  <si>
    <t>Будка</t>
  </si>
  <si>
    <t>КПП</t>
  </si>
  <si>
    <t>Електростанція</t>
  </si>
  <si>
    <t>Навіс для зберігання газових балонів</t>
  </si>
  <si>
    <t>Навіс для мийки автомобілей</t>
  </si>
  <si>
    <t>ВСЬОГО по ЛКАТП 032806</t>
  </si>
  <si>
    <t>Комунальне підприємство "Лисичанськміськсвітло"</t>
  </si>
  <si>
    <t>Виробничий корпус</t>
  </si>
  <si>
    <t>ул.Круглова, 2а</t>
  </si>
  <si>
    <t>Виробничі майданчики</t>
  </si>
  <si>
    <t xml:space="preserve"> </t>
  </si>
  <si>
    <t>Корпус №1</t>
  </si>
  <si>
    <t>ул.Мічуріна, 22</t>
  </si>
  <si>
    <t>Корпус №2</t>
  </si>
  <si>
    <t>ВСЬОГО</t>
  </si>
  <si>
    <t>Комунальне підприємство Лисичанської міської ради "Електроавтотранс"</t>
  </si>
  <si>
    <t>Адміністративна будівля з виробничим приміщенням</t>
  </si>
  <si>
    <t>вул. ім. В.Сосюри, 129</t>
  </si>
  <si>
    <t>Будівля диспетчерського пункту</t>
  </si>
  <si>
    <t>Частина нежитлової будівлі</t>
  </si>
  <si>
    <t>Будівля банно-оздоровчого комплексу "Хвиля"</t>
  </si>
  <si>
    <t>вул.Тепла,18</t>
  </si>
  <si>
    <t>вул. ім. В.Сосюри, 63-а</t>
  </si>
  <si>
    <t>Автопавільйон "Красна"</t>
  </si>
  <si>
    <t>вул.Красна</t>
  </si>
  <si>
    <t>Диспетчерський пункт "Центральний ринок"</t>
  </si>
  <si>
    <t>вул. ім. В.Сосюри, 243</t>
  </si>
  <si>
    <t>Огородження й споруди</t>
  </si>
  <si>
    <t>Майданчик з твердим покриттям</t>
  </si>
  <si>
    <t>Будівля підстанцій №02</t>
  </si>
  <si>
    <t>Будівля тягової підстанції №1 з навісом</t>
  </si>
  <si>
    <t>вул. Соборна, 90</t>
  </si>
  <si>
    <t>Будівля тягової підстанції №3</t>
  </si>
  <si>
    <t>вул.Первомайська, 98-г</t>
  </si>
  <si>
    <t>Будівля заглиблена</t>
  </si>
  <si>
    <t>Автопавільйон "Кирпичний"</t>
  </si>
  <si>
    <t>ВСЬОГО по КП ЛМР "Електроавтотранс"</t>
  </si>
  <si>
    <t>Управління власності Лисичанської міської ради</t>
  </si>
  <si>
    <t>вул.Штейгерська, 31</t>
  </si>
  <si>
    <t>вул.Шевченка, 99</t>
  </si>
  <si>
    <t>вул.Штейгерська, 12</t>
  </si>
  <si>
    <t>Гараж із смотровою ямою</t>
  </si>
  <si>
    <t>Гараж б/у</t>
  </si>
  <si>
    <t xml:space="preserve">Гараж </t>
  </si>
  <si>
    <t>Житловий будинок 1/2ч</t>
  </si>
  <si>
    <t>вул.Нагорна, 68</t>
  </si>
  <si>
    <t>вул. Верхня,40</t>
  </si>
  <si>
    <t>ВСЬОГО по управлінню власності</t>
  </si>
  <si>
    <t>Відділ освіти Лисичанської міської ради</t>
  </si>
  <si>
    <t xml:space="preserve">Будівля школи </t>
  </si>
  <si>
    <t>вул.ім. В.Сосюри, 277</t>
  </si>
  <si>
    <t>Сарай цегляний</t>
  </si>
  <si>
    <t>вул.Жовтнева, 64</t>
  </si>
  <si>
    <t>Спортивний майданчик</t>
  </si>
  <si>
    <t xml:space="preserve">Будівля школи з підвалом </t>
  </si>
  <si>
    <t>тіньовий навіс</t>
  </si>
  <si>
    <t>вул.Жовтнева, 271</t>
  </si>
  <si>
    <t>Павільйон "Пингвин" будівля їдальні</t>
  </si>
  <si>
    <t>Внутрішньодворові споруди (металеві гаражі)</t>
  </si>
  <si>
    <t>м.Новодружеськ, вул.Миру, 45</t>
  </si>
  <si>
    <t>Тир</t>
  </si>
  <si>
    <t>Будівля (філіал)</t>
  </si>
  <si>
    <t>м. Лисичанськ, пр.Перемоги, 159-в</t>
  </si>
  <si>
    <t>м.Новодружеськ, вул.Миру, 30</t>
  </si>
  <si>
    <t>м.Привілля, вул.Шахтарська, 7а</t>
  </si>
  <si>
    <t>Нежитлове вбудоване офісне приміщення з підвалом</t>
  </si>
  <si>
    <t>вул.ім.М.Грушевського, 8</t>
  </si>
  <si>
    <t>вул. ім.М. Грушевського, 10</t>
  </si>
  <si>
    <t>вул. ім. М. Грушевського, 7</t>
  </si>
  <si>
    <t>вул. ім.М. Грушевського, 7</t>
  </si>
  <si>
    <t>вул.Шкільна, 5</t>
  </si>
  <si>
    <t>вул.Докучаєва, 7</t>
  </si>
  <si>
    <t>вул.Московська, 203</t>
  </si>
  <si>
    <t>кв.Центральний,   26</t>
  </si>
  <si>
    <t>Сарай</t>
  </si>
  <si>
    <t>кв.40 років Перемоги, 19</t>
  </si>
  <si>
    <t xml:space="preserve">Будівля  школи </t>
  </si>
  <si>
    <t>вул.Гарибальді, 13</t>
  </si>
  <si>
    <t>СШ № 15 (не діє)</t>
  </si>
  <si>
    <t>Будівля школи №15 (частина)</t>
  </si>
  <si>
    <t>вул.Жовтнева, 316</t>
  </si>
  <si>
    <t>Будівля школи</t>
  </si>
  <si>
    <t>вул.Могилевська, 5</t>
  </si>
  <si>
    <t>вул.Маресьєва, 12а</t>
  </si>
  <si>
    <t>Будівля школи 3-поверхова з підвалом та дворовими спорудами (сарай)</t>
  </si>
  <si>
    <t>вул.Героя Радянського Союзу В.Сметаніна  15</t>
  </si>
  <si>
    <t>вул.Мічуріна, 16-а</t>
  </si>
  <si>
    <t>Перехід між будівлями</t>
  </si>
  <si>
    <t>Лисичанський багатопрофільний ліцей Лисичанської міської ради Луганської області</t>
  </si>
  <si>
    <t>Лисичанська загальноосвітня школа І-ІІІ ступенів №2 Лисичанської міської ради Луганської області</t>
  </si>
  <si>
    <t>Лисичанська загальноосвітня школа І-ІІІ ступенів №4 Лисичанської міської ради Луганської області</t>
  </si>
  <si>
    <t>Комунальний заклад "Лисичанська загальноосвітня школа І-ІІІ ступенів №5 Лисичанської міської ради Луганської області"</t>
  </si>
  <si>
    <t>Лисичанська загальноосвітня школа І-ІІІ ступенів №6 Лисичанської міської ради Луганської області</t>
  </si>
  <si>
    <t>Став (плавальний басейн)</t>
  </si>
  <si>
    <t>р-н вул.Паркова та Клубна м.Лисичанська</t>
  </si>
  <si>
    <t>Комунальний заклад "Лисичанська загальноосвітня школа І-ІІІ ступенів №7 Лисичанської міської ради Луганської області"</t>
  </si>
  <si>
    <t>Комунальний заклад "Лисичанська спеціалізована багатопрофільна школа І-ІІІ ступенів №8 Лисичанської міської ради Луганської області"</t>
  </si>
  <si>
    <t>Лисичанська загальноосвітня школа І-ІІ ступенів №9 Лисичанської міської ради Луганської області</t>
  </si>
  <si>
    <t>Лисичанська загальноосвітня школа І-ІІ ступенів №11 Лисичанської міської ради Луганської області</t>
  </si>
  <si>
    <t>Лисичанська загальноосвітня школа І-ІІІ ступенів №12 Лисичанської міської ради Луганської області</t>
  </si>
  <si>
    <t>Комунальний заклад "Лисичанська загальноосвітня школа І-ІІІ ступенів №13 Лисичанської міської ради Луганської області"</t>
  </si>
  <si>
    <t>Лисичанська загальноосвітня школа І-ІІІ ступенів №14 Лисичанської міської ради Луганської області</t>
  </si>
  <si>
    <t>Лисичанська багатопрофільна гімназія Лисичанської міської ради Луганської області</t>
  </si>
  <si>
    <t>Комунальний заклад "Лисичанська загальноосвітня школа І-ІІ ступенів №18 Лисичанської міської ради Луганської області"</t>
  </si>
  <si>
    <t>Лисичанська загальноосвітня школа І-ІІ ступенів №24 Лисичанської міської ради Луганської області</t>
  </si>
  <si>
    <t>Лисичанська загальноосвітня школа І-ІІІ ступенів №25 Лисичанської міської ради Луганської області</t>
  </si>
  <si>
    <t>Лисичанська загальноосвітня школа І-ІІІ ступенів №26 Лисичанської міської ради Луганської області</t>
  </si>
  <si>
    <t>Комунальний заклад "Лисичанська спеціалізована школа І-ІІІ ступенів №27 Лисичанської міської ради Луганської області"</t>
  </si>
  <si>
    <t>Комунальний заклад «Навчально-виховний комплекс школа І-ІІ ступенів – ліцей «Гарант» Лисичанської міської ради Луганської області»</t>
  </si>
  <si>
    <t>Комунальний заклад "Лисичанська загальноосвітня школа І-ІІ ступенів №29 Лисичанської міської ради Луганської області"</t>
  </si>
  <si>
    <t>Комунальний заклад "Лисичанський дошкільний навчальний заклад (ясла-садок) №1 "Шпачок"</t>
  </si>
  <si>
    <t>Комунальний заклад "Лисичанський навчальний заклад (ясла-садок) №3 "Дюймовочка"</t>
  </si>
  <si>
    <t>Комунальний заклад "Лисичанський дошкільний навчальний заклад (ясла-садок) №4 "Росинка"</t>
  </si>
  <si>
    <t>Комунальне некомерційне підприємство Лисичанської міської ради Луганської області "Лисичанська багатопрофільна лікарня"</t>
  </si>
  <si>
    <t>Комунальний заклад "Лисичанський дошкільний навчальний заклад (дитячий садок)  №9 "Червона шапочка"</t>
  </si>
  <si>
    <t>Комунальний заклад "Лисичанський дошкільний навчальний заклад (дитячий садок)  №11 "Струмочок"</t>
  </si>
  <si>
    <t>Лисичанський центр позашкільної роботи зі школярами та молоддю Лисичанської міської ради Луганської області</t>
  </si>
  <si>
    <t>Комунальний заклад "Позашкільний навчальний заклад Лисичанський центр науково-технічної творчості учнівської молоді"</t>
  </si>
  <si>
    <t>Комунальний заклад "Лисичанський навчально-виховний комплекс загальноосвітня школа І-ІІІ ступенів №3 - дошкільний навчальний заклад "Барвінок" Лисичанської міської ради Луганської області</t>
  </si>
  <si>
    <t>Комунальний заклад "Лисичанська загальноосвітня школа І-ІІІ ступенів №30 Лисичанської міської ради Луганської області"</t>
  </si>
  <si>
    <t>Комунальний заклад "Лисичанський дошкільний навчальний заклад (ясла-садок) №2 "Бірюза"</t>
  </si>
  <si>
    <t>Комунальний заклад "Лисичанський дошкільний навчальний заклад (ясла-садок)  №5 "Усмішка"</t>
  </si>
  <si>
    <t>Комунальний заклад "Лисичанський дошкільний навчальний заклад (ясла-садок)  №6 "Чайка"</t>
  </si>
  <si>
    <t>Комунальний заклад "Лисичанський дошкільний навчальний заклад (ясла-садок)  №7 "Іскорка"</t>
  </si>
  <si>
    <t>Комунальний заклад "Лисичанський дошкільний навчальний заклад (ясла-садок)  №8 "Світлячок"</t>
  </si>
  <si>
    <t>Комунальний заклад "Лисичанський дошкільний навчальний заклад (ясла-садок)  №10 "Малятко"</t>
  </si>
  <si>
    <t>Комунальний заклад "Лисичанський дошкільний навчальний заклад (ясла-садок)  №13 "Ромашка"</t>
  </si>
  <si>
    <t>Комунальний заклад "Лисичанський дошкільний навчальний заклад (ясла-садок)  №12 "Катруся"</t>
  </si>
  <si>
    <t>Комунальний заклад "Лисичанський дошкільний навчальний заклад (ясла-садок) №14 "Теремок"</t>
  </si>
  <si>
    <t>Нежитлова будівля навчального закладу (корпус №2)</t>
  </si>
  <si>
    <t>Будівля майстерень одноповерхова з підвалом та прибудовою (гараж)</t>
  </si>
  <si>
    <t xml:space="preserve">Будівля спортивної зали </t>
  </si>
  <si>
    <t>Будівля школи, в т.ч. тир</t>
  </si>
  <si>
    <t>Убиральні</t>
  </si>
  <si>
    <t>пров.Гірницький, 21</t>
  </si>
  <si>
    <t>Павільйони</t>
  </si>
  <si>
    <t xml:space="preserve">Будівля дитячого сада з підвальним приміщенням </t>
  </si>
  <si>
    <t>Комплекс будівлеь та споруд навчального закладу, в т.ч. будівля ДНЗ, 2 сараї, 6 альтанок, погріб, споруди</t>
  </si>
  <si>
    <t>вул.Філатова, 21</t>
  </si>
  <si>
    <t>м.Новодружеськ,  вул.Шевченка, 2а</t>
  </si>
  <si>
    <t xml:space="preserve">Гараж  </t>
  </si>
  <si>
    <t>кв.Дружби народів, 31</t>
  </si>
  <si>
    <t>вул.Московська, 282</t>
  </si>
  <si>
    <t xml:space="preserve">Будівля школи  </t>
  </si>
  <si>
    <t>м.Привілля,  вул.Шкільна, 1</t>
  </si>
  <si>
    <t>Коридор-прибудова до будівлі</t>
  </si>
  <si>
    <t xml:space="preserve"> кв.Східний, 40</t>
  </si>
  <si>
    <t>Будівля майстерень</t>
  </si>
  <si>
    <t>Басейн</t>
  </si>
  <si>
    <t>м.Привілля, вул.Донецька, 122а</t>
  </si>
  <si>
    <t>Вбиральня цегляна</t>
  </si>
  <si>
    <t>Вбиральня дерев'яна</t>
  </si>
  <si>
    <t>Будівля дитячого сада</t>
  </si>
  <si>
    <t>Павільйон</t>
  </si>
  <si>
    <t>тіньовий навіс "Домик"</t>
  </si>
  <si>
    <t>вул.Генерала Потапенка, 220</t>
  </si>
  <si>
    <t>вул.ім. Г.Сковороди, 98</t>
  </si>
  <si>
    <t>Павільйон метал.</t>
  </si>
  <si>
    <t xml:space="preserve">Павільйон </t>
  </si>
  <si>
    <t>вул.Юнацька, 98</t>
  </si>
  <si>
    <t>Прибудова до будівлі  дитячого сада</t>
  </si>
  <si>
    <t xml:space="preserve">Сарай з підвалом </t>
  </si>
  <si>
    <t>76,0,</t>
  </si>
  <si>
    <t>навіс тип І</t>
  </si>
  <si>
    <t>навіс тип ІІІ</t>
  </si>
  <si>
    <t>пр.Перемоги, 163а</t>
  </si>
  <si>
    <t>Дворове замощення</t>
  </si>
  <si>
    <t>кв.40 років Перемоги, 35</t>
  </si>
  <si>
    <t>кв.Східний, 42</t>
  </si>
  <si>
    <t>огорожа</t>
  </si>
  <si>
    <t>Комплекс будівель та споруд</t>
  </si>
  <si>
    <t>кв.Східний, 41</t>
  </si>
  <si>
    <t>вул.Ломоносова, 9</t>
  </si>
  <si>
    <t>Будівля  харчоблока</t>
  </si>
  <si>
    <t>Дворова вбиральня</t>
  </si>
  <si>
    <t>Льох</t>
  </si>
  <si>
    <t>вул.Маресьєва, 12</t>
  </si>
  <si>
    <t>м.Новодружеськ, вул.Шевченка, 3а</t>
  </si>
  <si>
    <t>Сарай-кладова</t>
  </si>
  <si>
    <t>Кухня</t>
  </si>
  <si>
    <t xml:space="preserve">Будівля з підвалом </t>
  </si>
  <si>
    <t>вул.Юнацька, 78</t>
  </si>
  <si>
    <t>вул.ім І.Сікорського, 34</t>
  </si>
  <si>
    <t>кв.Молодіжний, 8</t>
  </si>
  <si>
    <t>Будівля колишнього дитячого сада "Золотий півник"</t>
  </si>
  <si>
    <t>вул.Макаренко, 100</t>
  </si>
  <si>
    <t>вул.Мічуріна, 43а</t>
  </si>
  <si>
    <t xml:space="preserve">Павільйон "Ромашка" </t>
  </si>
  <si>
    <t xml:space="preserve">Будівля дитячого сада </t>
  </si>
  <si>
    <t>Кухня дитячого сада</t>
  </si>
  <si>
    <t>Квартира №3</t>
  </si>
  <si>
    <t>Квартира №8</t>
  </si>
  <si>
    <t>Квартира №3а</t>
  </si>
  <si>
    <t>Квартира №5</t>
  </si>
  <si>
    <t>Квартира №7</t>
  </si>
  <si>
    <t>Квартира №10</t>
  </si>
  <si>
    <t>Квартира №1, 2</t>
  </si>
  <si>
    <t>Квартира №9,10</t>
  </si>
  <si>
    <t>Квартира №6</t>
  </si>
  <si>
    <t>Квартра №6а</t>
  </si>
  <si>
    <t>Квартира №9</t>
  </si>
  <si>
    <t>кв-л. ім. В.І. Даля, 27</t>
  </si>
  <si>
    <t>кв-л. ім. В.І. Даля, 28</t>
  </si>
  <si>
    <t>кв-л. ім. В.І. Даля, 33</t>
  </si>
  <si>
    <t>кв-л. ім. В.І. Даля, 37</t>
  </si>
  <si>
    <t>кв-л. ім. В.І. Даля, 48</t>
  </si>
  <si>
    <t>кв-л. ім.В.І. ДАЛЯ, 25</t>
  </si>
  <si>
    <t>кв-л. ім.В.І. ДАЛЯ, 35</t>
  </si>
  <si>
    <t>кв-л. ім.В.І. ДАЛЯ, 38</t>
  </si>
  <si>
    <t>кв-л. ім.В.І. ДАЛЯ, 50</t>
  </si>
  <si>
    <t>кв-л. ім.В.І. ДАЛЯ, 55</t>
  </si>
  <si>
    <t>кв-л. ім.В.І. ДАЛЯ, 59</t>
  </si>
  <si>
    <t>кв-л. ім.В.І. ДАЛЯ, 62</t>
  </si>
  <si>
    <t>кв-л. ім.В.І. ДАЛЯ, 63</t>
  </si>
  <si>
    <t>кв-л. ім.В.І. ДАЛЯ, 65</t>
  </si>
  <si>
    <t>кв-л. ім.В.І. ДАЛЯ, 67</t>
  </si>
  <si>
    <t>кв-л. ім.В.І. ДАЛЯ, 69</t>
  </si>
  <si>
    <t>кв-л. ім.В.І. ДАЛЯ, 70</t>
  </si>
  <si>
    <t>кв-л. ім.В.І. ДАЛЯ, 78</t>
  </si>
  <si>
    <t>кв-л. ім.В.І. ДАЛЯ, 82</t>
  </si>
  <si>
    <t>кв-л. ім.В.І. ДАЛЯ, 84</t>
  </si>
  <si>
    <t>кв-л. ім.В.І. ДАЛЯ, 71</t>
  </si>
  <si>
    <t>Котельня</t>
  </si>
  <si>
    <t>Участок ограждения из шлакоблока</t>
  </si>
  <si>
    <t>Участок металевої огорожі</t>
  </si>
  <si>
    <t>Участок ограждения из декоративных панелей</t>
  </si>
  <si>
    <t>Будівля адміністративно-побутового корпусу з прибудовою</t>
  </si>
  <si>
    <t>1958/1993</t>
  </si>
  <si>
    <t>Будівля склада</t>
  </si>
  <si>
    <t>Будівля склада будівельних матеріалів</t>
  </si>
  <si>
    <t>Будівля АГВ</t>
  </si>
  <si>
    <t>Управління капітального будівництва Лисичанської міської ради</t>
  </si>
  <si>
    <t>Управління праці та соціального захисту населення Лисичанської міської ради</t>
  </si>
  <si>
    <t>Вбиральня надворна</t>
  </si>
  <si>
    <t>ВСЬОГО по УПСЗН</t>
  </si>
  <si>
    <t>ВСЬОГО по управлінню капітального будівництва</t>
  </si>
  <si>
    <t>Лисичанський територіальний центр соціального обслуговування (надання соціальних послуг)</t>
  </si>
  <si>
    <t>ВСЬОГО по Терцентру</t>
  </si>
  <si>
    <t>Комунальне підприємство "Лисичанська житлово-експлуатаційна контора №1"</t>
  </si>
  <si>
    <t>№ з/п</t>
  </si>
  <si>
    <t xml:space="preserve">Найменування об'єкта </t>
  </si>
  <si>
    <t>Площа, кв.м</t>
  </si>
  <si>
    <t>Житловий будинок</t>
  </si>
  <si>
    <t>Гуртожиток</t>
  </si>
  <si>
    <t>Прохідна</t>
  </si>
  <si>
    <t>Вбиральня</t>
  </si>
  <si>
    <t>Склад цементу</t>
  </si>
  <si>
    <t>Слюсарна</t>
  </si>
  <si>
    <t xml:space="preserve">Сарай </t>
  </si>
  <si>
    <t>Майстерня (механічна)</t>
  </si>
  <si>
    <t>Котельна</t>
  </si>
  <si>
    <t>Адміністративна будівля</t>
  </si>
  <si>
    <t>Нежитлова будівля</t>
  </si>
  <si>
    <t>Нежитлова будівля (база відпочинку)</t>
  </si>
  <si>
    <t>Будівля ЗАГС</t>
  </si>
  <si>
    <t>вул. Гарибальді, 36</t>
  </si>
  <si>
    <t>вул. Гарибальді, 46</t>
  </si>
  <si>
    <t>вул. Докучаєва, 2а</t>
  </si>
  <si>
    <t>вул. Докучаєва, 8</t>
  </si>
  <si>
    <t>вул. Докучаєва, 9а</t>
  </si>
  <si>
    <t>вул. Докучаєва, 10</t>
  </si>
  <si>
    <t>вул. Докучаєва, 12</t>
  </si>
  <si>
    <t>вул. Докучаєва, 14</t>
  </si>
  <si>
    <t>вул. Докучаєва, 18</t>
  </si>
  <si>
    <t>вул. ТЕПЛА, 27</t>
  </si>
  <si>
    <t>вул. ТЕПЛА, 7</t>
  </si>
  <si>
    <t>вул. ім. О. ДОВЖЕНКА, 4</t>
  </si>
  <si>
    <t>вул. ім. О. ДОВЖЕНКА, 6</t>
  </si>
  <si>
    <t>вул. ім. О. ДОВЖЕНКА, 7</t>
  </si>
  <si>
    <t>вул. ім. О. ДОВЖЕНКА, 9</t>
  </si>
  <si>
    <t>вул. ім. О. ДОВЖЕНКА, 90</t>
  </si>
  <si>
    <t>вул. ХМЕЛЬНИЦЬКА, 2</t>
  </si>
  <si>
    <t>вул. ХМЕЛЬНИЦЬКА, 3</t>
  </si>
  <si>
    <t>вул. ЮНАЦЬКА, 80</t>
  </si>
  <si>
    <t>вул. ЮНАЦЬКА, 83</t>
  </si>
  <si>
    <t>вул. ім. Г. СКОВОРОДИ, 106</t>
  </si>
  <si>
    <t>вул. ім. Г. СКОВОРОДИ, 108</t>
  </si>
  <si>
    <t>вул. ім. Г. СКОВОРОДИ, 110</t>
  </si>
  <si>
    <t>вул. ім. Г. СКОВОРОДИ, 113</t>
  </si>
  <si>
    <t>вул. ім. Г. СКОВОРОДИ, 115</t>
  </si>
  <si>
    <t>вул. ГЕТЬМАНСЬКА, 24</t>
  </si>
  <si>
    <t>вул. ГЕТЬМАНСЬКА, 35</t>
  </si>
  <si>
    <t>м. Лисичанськ, вул. Б. Польового, 1 г</t>
  </si>
  <si>
    <t>вул. ГЕТЬМАНСЬКА, 46</t>
  </si>
  <si>
    <t>вул. ГЕТЬМАНСЬКА, 52</t>
  </si>
  <si>
    <t>вул. ГЕТЬМАНСЬКА, 63</t>
  </si>
  <si>
    <t>вул. ЧУМАЦЬКА, 30</t>
  </si>
  <si>
    <t>просп. ПЕРЕМОГИ, 94</t>
  </si>
  <si>
    <t>просп. ПЕРЕМОГИ, 109</t>
  </si>
  <si>
    <t>просп. ПЕРЕМОГИ, 111</t>
  </si>
  <si>
    <t>просп. ПЕРЕМОГИ, 113</t>
  </si>
  <si>
    <t>просп. ПЕРЕМОГИ, 115</t>
  </si>
  <si>
    <t>просп. ПЕРЕМОГИ, 119</t>
  </si>
  <si>
    <t>просп. ПЕРЕМОГИ, 129</t>
  </si>
  <si>
    <t>просп. ПЕРЕМОГИ, 131</t>
  </si>
  <si>
    <t>просп. ПЕРЕМОГИ, 135</t>
  </si>
  <si>
    <t>вул. ГРУШЕВА, 12</t>
  </si>
  <si>
    <t>просп. ПЕРЕМОГИ, 137</t>
  </si>
  <si>
    <t>вул. ім. Д.І. МЕНДЕЛЄЄВА, 42</t>
  </si>
  <si>
    <t>вул. ім. Д.І. МЕНДЕЛЄЄВА, 48</t>
  </si>
  <si>
    <t>вул. ім. Д.І. МЕНДЕЛЄЄВА, 52</t>
  </si>
  <si>
    <t>вул. ім. Д.І. МЕНДЕЛЄЄВА, 56</t>
  </si>
  <si>
    <t>вул. ім. Д.І. МЕНДЕЛЄЄВА, 61</t>
  </si>
  <si>
    <t>вул. ім. Д.І. МЕНДЕЛЄЄВА, 62</t>
  </si>
  <si>
    <t>вул. КАНАТНА, 30</t>
  </si>
  <si>
    <t>вул. КАНАТНА, 32</t>
  </si>
  <si>
    <t>вул. КАНАТНА, 50</t>
  </si>
  <si>
    <t>вул. КАНАТНА, 52</t>
  </si>
  <si>
    <t>вул. КАНАТНА, 84а</t>
  </si>
  <si>
    <t>вул. КАНАТНА, 108</t>
  </si>
  <si>
    <t>вул. СОБОРНА, 60</t>
  </si>
  <si>
    <t>вул. СОБОРНА, 84</t>
  </si>
  <si>
    <t>вул. СОБОРНА, 113</t>
  </si>
  <si>
    <t>вул. СОБОРНА, 115</t>
  </si>
  <si>
    <t>вул. ім. В.СОСЮРИ, 111</t>
  </si>
  <si>
    <t>вул. ім. В.СОСЮРИ, 146</t>
  </si>
  <si>
    <t>вул. ім. В.СОСЮРИ, 148</t>
  </si>
  <si>
    <t>вул. ім. В.СОСЮРИ, 150</t>
  </si>
  <si>
    <t>вул. ім. В.СОСЮРИ, 154</t>
  </si>
  <si>
    <t>вул. ім. В.СОСЮРИ, 156</t>
  </si>
  <si>
    <t>вул. ім. В.СОСЮРИ, 158</t>
  </si>
  <si>
    <t>вул. ім. В.СОСЮРИ, 160</t>
  </si>
  <si>
    <t>вул. ім. В.СОСЮРИ, 170</t>
  </si>
  <si>
    <t>вул. ім. В.СОСЮРИ, 174</t>
  </si>
  <si>
    <t>вул. ім. В.СОСЮРИ, 176</t>
  </si>
  <si>
    <t>вул. ім. В.СОСЮРИ, 178</t>
  </si>
  <si>
    <t>вул. ім. В.СОСЮРИ, 180</t>
  </si>
  <si>
    <t>вул. ім. В.СОСЮРИ, 182</t>
  </si>
  <si>
    <t>вул. ім. В.СОСЮРИ, 282</t>
  </si>
  <si>
    <t>вул. ім. В.СОСЮРИ, 284</t>
  </si>
  <si>
    <t>вул. ім. В.СОСЮРИ, 286</t>
  </si>
  <si>
    <t>вул. ім. В.СОСЮРИ, 287</t>
  </si>
  <si>
    <t>вул. ім. В.СОСЮРИ, 288</t>
  </si>
  <si>
    <t>вул. ім. В.СОСЮРИ, 290</t>
  </si>
  <si>
    <t>вул. ім. В.СОСЮРИ, 292</t>
  </si>
  <si>
    <t>вул. ім. В.СОСЮРИ, 294</t>
  </si>
  <si>
    <t>вул. ім. В.СОСЮРИ, 296</t>
  </si>
  <si>
    <t>вул. ім. В.СОСЮИ, 298</t>
  </si>
  <si>
    <t>вул. ім. В.СОСЮРИ, 300</t>
  </si>
  <si>
    <t>вул. ім. В.СОСЮРИ, 302</t>
  </si>
  <si>
    <t>вул. ім. В.СОСЮРИ, 304</t>
  </si>
  <si>
    <t>вул. ім. В.СОСЮРИ, 326</t>
  </si>
  <si>
    <t>вул. ім. В.СОСЮРИ, 352</t>
  </si>
  <si>
    <t>вул. ім. В.СОСЮРИ, 354</t>
  </si>
  <si>
    <t>вул. ім. В.СОСЮРИ, 356</t>
  </si>
  <si>
    <t>вул. ім. В.СОСЮРИ, 358</t>
  </si>
  <si>
    <t>вул. ім. В.СОСЮРИ, 360</t>
  </si>
  <si>
    <t>вул. ім. В.СОСЮРИ, 362</t>
  </si>
  <si>
    <t>вул. ім. В.СОСЮРИ, 368</t>
  </si>
  <si>
    <t>вул. ШТЕЙГЕРСЬКА, 5</t>
  </si>
  <si>
    <t>вул. ШТЕЙГЕРСЬКА, 11</t>
  </si>
  <si>
    <t>вул. ШТЕЙГЕРСЬКА, 16</t>
  </si>
  <si>
    <t>вул. ШКІЛЬНА, 1</t>
  </si>
  <si>
    <t>вул. ШКІЛЬНА, 3</t>
  </si>
  <si>
    <t>вул. ШКІЛЬНА, 7</t>
  </si>
  <si>
    <t>вул. ШКІЛЬНА, 10</t>
  </si>
  <si>
    <t>вул. ШКІЛЬНА, 18</t>
  </si>
  <si>
    <t>вул. ім. М. ГРУШЕВСЬКОГО, 4</t>
  </si>
  <si>
    <t>вул. ім. М. ГРУШЕВСЬКОГО, 5</t>
  </si>
  <si>
    <t>вул. ім. М. ГРУШЕВСЬКОГО, 6</t>
  </si>
  <si>
    <t>вул. ім. М. ГРУШЕВСЬКОГО, 8</t>
  </si>
  <si>
    <t>вул. ім. М. ГРУШЕВСЬКОГО, 9</t>
  </si>
  <si>
    <t>вул. ім. М. ГРУШЕВСЬКОГО, 12</t>
  </si>
  <si>
    <t>вул. ім. М. ГРУШЕВСЬКОГО, 120</t>
  </si>
  <si>
    <t>вул. А.Козаченка, 21</t>
  </si>
  <si>
    <t>вул.О.Кошового, 15</t>
  </si>
  <si>
    <t>вул.О.Кошового, 17</t>
  </si>
  <si>
    <t>вул. Лутугіна, 2а</t>
  </si>
  <si>
    <t>вул. Р.Малиновського, 8</t>
  </si>
  <si>
    <t>вул. Р.Малиновського, 10</t>
  </si>
  <si>
    <t>вул. Р.Малиновського, 16</t>
  </si>
  <si>
    <t>ВСЬОГО (житловий фонд КП "ЛЖЕК №8")</t>
  </si>
  <si>
    <t>ВСЬОГО (житловий фонд КП "ЛЖЕК №5")</t>
  </si>
  <si>
    <t>Дитячий сад "АЛЕНЬКИЙ ЦВЕТОЧЕК" (недіючий)</t>
  </si>
  <si>
    <t>вул. Р.Малиновського, 24</t>
  </si>
  <si>
    <t>вул. Ген.Потапенка, 49</t>
  </si>
  <si>
    <t>вул.Сєвєродонецька, 56</t>
  </si>
  <si>
    <t>вул.Сєвєродонецька, 93</t>
  </si>
  <si>
    <t>вул.Тракторівка, 31</t>
  </si>
  <si>
    <t>вул.Тракторівка, 34</t>
  </si>
  <si>
    <t>вул.Ушакова, 2</t>
  </si>
  <si>
    <t>вул.Вугільна, 2</t>
  </si>
  <si>
    <t>вул.Вугільна, 4</t>
  </si>
  <si>
    <t>вул. Докучаєва, 35б</t>
  </si>
  <si>
    <t>вул.Змагання, 46</t>
  </si>
  <si>
    <t>вул. ГОРА ПОПОВА, 1</t>
  </si>
  <si>
    <t>Кооперативы (тех.обсл.)</t>
  </si>
  <si>
    <t>вул.Некрасова, 31</t>
  </si>
  <si>
    <t>вул.Кубанская, 23</t>
  </si>
  <si>
    <t>вул.Кубанская, 42</t>
  </si>
  <si>
    <t>вул.Жовтнева, 83</t>
  </si>
  <si>
    <t>Квартира №3,4</t>
  </si>
  <si>
    <t>Квартира №10,11</t>
  </si>
  <si>
    <t>Квартира №3/4</t>
  </si>
  <si>
    <t>Квартира №2/1</t>
  </si>
  <si>
    <t>вул. ГОРА ПОПОВА, 3</t>
  </si>
  <si>
    <t>вул. ГОРА ПОПОВА, 4</t>
  </si>
  <si>
    <t>вул. ГОРА ПОПОВА, 5</t>
  </si>
  <si>
    <t>вул. ГОРА ПОПОВА, 6</t>
  </si>
  <si>
    <t>вул. ГОРА ПОПОВА, 7</t>
  </si>
  <si>
    <t>вул. ГОРА ПОПОВА, 8</t>
  </si>
  <si>
    <t>вул. ГОРА ПОПОВА, 9</t>
  </si>
  <si>
    <t>вул. ГОРА ПОПОВА, 10</t>
  </si>
  <si>
    <t>вул. ГОРА ПОПОВА, 13</t>
  </si>
  <si>
    <t>вул. ГОРА ПОПОВА, 14</t>
  </si>
  <si>
    <t>вул. ГОРА ПОПОВА, 16</t>
  </si>
  <si>
    <t>вул. ГОРА ПОПОВА, 17</t>
  </si>
  <si>
    <t>вул. ГОРА ПОПОВА, 18</t>
  </si>
  <si>
    <t>вул. ГОРА ПОПОВА, 20</t>
  </si>
  <si>
    <t>Управління адміністративних послуг Лисичанської міської ради</t>
  </si>
  <si>
    <t>вул. Жовтнева, 2</t>
  </si>
  <si>
    <t>вул. Могилевська, 52</t>
  </si>
  <si>
    <t>вул. Могилевська, 53</t>
  </si>
  <si>
    <t>вул.Ломоносова, 10</t>
  </si>
  <si>
    <t>вул. С.Тюленіна, 59</t>
  </si>
  <si>
    <t>вул. ГОРА ПОПОВА,15</t>
  </si>
  <si>
    <t>вул.ДРУЖБИ, 9</t>
  </si>
  <si>
    <t>вул. Гризодубової, 4</t>
  </si>
  <si>
    <t>вул. 9-го Травня, 2</t>
  </si>
  <si>
    <t>вул. 9-го Травня, 3</t>
  </si>
  <si>
    <t>вул. 9-го Травня, 4</t>
  </si>
  <si>
    <t>вул. 9-го Травня, 8</t>
  </si>
  <si>
    <t>вул. 9-го Травня, 9</t>
  </si>
  <si>
    <t>вул. 9-го Травня, 11</t>
  </si>
  <si>
    <t>вул. 9-го Травня, 12</t>
  </si>
  <si>
    <t>вул. 9-го Травня, 13</t>
  </si>
  <si>
    <t>вул. 9-го Травня, 19</t>
  </si>
  <si>
    <t>вул. 9-го Травня, 21</t>
  </si>
  <si>
    <t>вул. 9-го Травня, 25</t>
  </si>
  <si>
    <t>вул. 9-го Травня, 31</t>
  </si>
  <si>
    <t>вул. 9-го Травня, 34</t>
  </si>
  <si>
    <t>вул. 9-го Травня, 35</t>
  </si>
  <si>
    <t>вул. 9-го Травня, 40</t>
  </si>
  <si>
    <t>вул. П. Осипенко, 15</t>
  </si>
  <si>
    <t>вул. П. Осипенко, 18</t>
  </si>
  <si>
    <t>вул. П. Осипенко, 41</t>
  </si>
  <si>
    <t>вул. Ген.Потапенка, 5</t>
  </si>
  <si>
    <t>вул. Ген.Потапенка, 11</t>
  </si>
  <si>
    <t>вул. Ген.Потапенка, 14</t>
  </si>
  <si>
    <t>вул. Ген.Потапенка, 18</t>
  </si>
  <si>
    <t>вул. М.Рильського, 2</t>
  </si>
  <si>
    <t>вул. М.Рильського, 5</t>
  </si>
  <si>
    <t>вул. ім. В.СОСЮРИ, 63</t>
  </si>
  <si>
    <t>вул. ім. В.СОСЮРИ, 71</t>
  </si>
  <si>
    <t>вул. ім. В.СОСЮРИ, 130</t>
  </si>
  <si>
    <t>вул. К.Цеткін, 21</t>
  </si>
  <si>
    <t>вул. ім. П. СЄВЕРОВА, 2</t>
  </si>
  <si>
    <t>вул. ім. П. СЄВЕРОВА, 5</t>
  </si>
  <si>
    <t>вул. ім. П. СЄВЕРОВА, 12</t>
  </si>
  <si>
    <t>вул. А.Козаченка, 60</t>
  </si>
  <si>
    <t>вул. А.Козаченка, 64</t>
  </si>
  <si>
    <t>вул. КАНАТНА, 57</t>
  </si>
  <si>
    <t>вул. КАНАТНА, 62</t>
  </si>
  <si>
    <t>вул. КАНАТНА, 68</t>
  </si>
  <si>
    <t>вул. Макаренка, 50</t>
  </si>
  <si>
    <t>вул. Макаренка, 62</t>
  </si>
  <si>
    <t>вул.Суркова, 7</t>
  </si>
  <si>
    <t>вул. Тракторівка, 1</t>
  </si>
  <si>
    <t>вул. Тракторівка, 21</t>
  </si>
  <si>
    <t>вул. Тракторівка, 35</t>
  </si>
  <si>
    <t>вул. Тракторівка, 40</t>
  </si>
  <si>
    <t>вул.Ушакова, 12</t>
  </si>
  <si>
    <t>вул. Рєпіна, 4</t>
  </si>
  <si>
    <t>смт.Борівське, вул.Колгоспна, 3а</t>
  </si>
  <si>
    <t>вул. П.Тичини, 20</t>
  </si>
  <si>
    <t>вул. П.Тичини, 27</t>
  </si>
  <si>
    <t>вул. П.Тичини, 30</t>
  </si>
  <si>
    <t>вул. Робоча гора, 3</t>
  </si>
  <si>
    <t>вул. Робоча гора, 5</t>
  </si>
  <si>
    <t>вул. Робоча гора, 7</t>
  </si>
  <si>
    <t xml:space="preserve">Комплекс будівель та споруд, в т.ч.         Будівля контори  ЖКО  </t>
  </si>
  <si>
    <t>вул. Ген. Потапенка, 281</t>
  </si>
  <si>
    <t>вул. Ген. Потапенка, 292</t>
  </si>
  <si>
    <t>вул. Ген. Потапенка, 294</t>
  </si>
  <si>
    <t>вул. Ген. Потапенка, 295</t>
  </si>
  <si>
    <t>вул. Ген. Потапенка, 296</t>
  </si>
  <si>
    <t>вул. Ген. Потапенка, 300</t>
  </si>
  <si>
    <t>вул. Ген. Потапенка, 302</t>
  </si>
  <si>
    <t>вул. Ген. Потапенка, 303</t>
  </si>
  <si>
    <t>вул. Ген. Потапенка, 304</t>
  </si>
  <si>
    <t>вул. Ген. Потапенка, 306</t>
  </si>
  <si>
    <t>вул. Ген. Потапенка, 308</t>
  </si>
  <si>
    <t>вул. Ген. Потапенка, 310</t>
  </si>
  <si>
    <t>вул. Житомирська, 12</t>
  </si>
  <si>
    <t xml:space="preserve">Нежитлова будівля </t>
  </si>
  <si>
    <t>вул. Рєпіна, 13</t>
  </si>
  <si>
    <t>вул. Рєпіна, 16</t>
  </si>
  <si>
    <t>вул. Рєпіна, 17</t>
  </si>
  <si>
    <t>вул. Рєпіна, 19</t>
  </si>
  <si>
    <t>вул. Рєпіна, 20</t>
  </si>
  <si>
    <t>вул. Рєпіна, 21</t>
  </si>
  <si>
    <t>вул. Рєпіна, 22</t>
  </si>
  <si>
    <t>вул. Рєпіна, 27</t>
  </si>
  <si>
    <t>Коммунальное предприятие "Лисичанская жилищно-эксплуатационая контора №5"</t>
  </si>
  <si>
    <t>П Е Р Е Л І К</t>
  </si>
  <si>
    <t>об’єктів комунальної власності територіальної громади м.Лисичанська</t>
  </si>
  <si>
    <t>вул. Героя Павлова, 51</t>
  </si>
  <si>
    <t>вул. Героя Павлова, 53</t>
  </si>
  <si>
    <t>вул. Південна, 105</t>
  </si>
  <si>
    <t>вул. Незалежності, 126</t>
  </si>
  <si>
    <t>вул. Автомобілістів, 39</t>
  </si>
  <si>
    <t>вул. Автомобілістів, 40</t>
  </si>
  <si>
    <t>вул. Автомобілістів, 40а</t>
  </si>
  <si>
    <t>вул. Автомобілістів, 41</t>
  </si>
  <si>
    <t>кв. Молодіжний, 1</t>
  </si>
  <si>
    <t>кв. Молодіжний, 2</t>
  </si>
  <si>
    <t>А</t>
  </si>
  <si>
    <t>вул.Видавнича, 8</t>
  </si>
  <si>
    <t>кв. Молодіжний, 3</t>
  </si>
  <si>
    <t>кв. Молодіжний, 4</t>
  </si>
  <si>
    <t>кв. Молодіжний, 7</t>
  </si>
  <si>
    <t>кв. Молодіжний, 9</t>
  </si>
  <si>
    <t>кв. Молодіжний, 13</t>
  </si>
  <si>
    <t>вул. Красна, 160</t>
  </si>
  <si>
    <t>пров. Жовтневий, 9/2</t>
  </si>
  <si>
    <t>вул. Пролетарська, 10/1</t>
  </si>
  <si>
    <t>вул. Космічна, 16</t>
  </si>
  <si>
    <t>вул. Автомобілістів, 35</t>
  </si>
  <si>
    <t>вул.Красна, 283</t>
  </si>
  <si>
    <t>Будівля</t>
  </si>
  <si>
    <t>Адміністративна будівля, майстерні</t>
  </si>
  <si>
    <t>Вбудовано - прибудоване приміщення</t>
  </si>
  <si>
    <t>1991</t>
  </si>
  <si>
    <t>1997</t>
  </si>
  <si>
    <t>Підсобне приміщення</t>
  </si>
  <si>
    <t>1984</t>
  </si>
  <si>
    <t>кв. Молодіжний</t>
  </si>
  <si>
    <t>1981</t>
  </si>
  <si>
    <t>ВСЬОГО  (житловий фонд КП "ЛЖЕК №1")</t>
  </si>
  <si>
    <t>ВСЬОГО (нежитловий фонд КП "ЛЖЕК №1")</t>
  </si>
  <si>
    <t>ВСЬОГО  (житловий фонд КП "ЛЖЕК №3")</t>
  </si>
  <si>
    <t>вул. Д.І.Менделєєва, 63</t>
  </si>
  <si>
    <t>ВСЬОГО (нежитловий фонд КП "ЛЖЕК №3")</t>
  </si>
  <si>
    <t>ВСЬОГО (нежитловий фонд КП "ЛЖЕК №5")</t>
  </si>
  <si>
    <t>ВСЬОГО по КП "ЛЖЕК №5"</t>
  </si>
  <si>
    <t>Комунальне підприємство "Лисичанська житлово-експлуатаційна контора №6"</t>
  </si>
  <si>
    <t>м. Новодружеськ, пров.Космонавтів, 2</t>
  </si>
  <si>
    <t>м. Новодружеськ, пров.Космонавтів, 3</t>
  </si>
  <si>
    <t>вул.Муравська, 6</t>
  </si>
  <si>
    <t>Будівля (майстерні, тир, гаражі, автокласи)</t>
  </si>
  <si>
    <t>Майстерня з прибудовами (гараж, сарай)</t>
  </si>
  <si>
    <t>Убиральня</t>
  </si>
  <si>
    <t>м. Новодружеськ, пров.Космонавтів, 4</t>
  </si>
  <si>
    <t>м. Новодружеськ, пров.Космонавтів, 5</t>
  </si>
  <si>
    <t xml:space="preserve">м. Новодружеськ, вул. ім. М.Грушевського, 5  </t>
  </si>
  <si>
    <t xml:space="preserve">м. Новодружеськ, вул. ім. М.Грушевського, 7 </t>
  </si>
  <si>
    <t xml:space="preserve">м. Новодружеськ, вул. ім. М.Грушевського, 9  </t>
  </si>
  <si>
    <t xml:space="preserve">м. Новодружеськ, вул. ім. М.Грушевського, 11  </t>
  </si>
  <si>
    <t xml:space="preserve">м. Новодружеськ, вул. ім. М.Грушевського, 13  </t>
  </si>
  <si>
    <t xml:space="preserve">м. Новодружеськ, вул. ім. М.Грушевського, 15  </t>
  </si>
  <si>
    <t xml:space="preserve">м. Новодружеськ, вул. ім. М.Грушевського, 17 </t>
  </si>
  <si>
    <t xml:space="preserve">м. Новодружеськ, вул. ім. М.Грушевського, 19  </t>
  </si>
  <si>
    <t xml:space="preserve">м. Новодружеськ, вул. ім. М.Грушевського, 21  </t>
  </si>
  <si>
    <t xml:space="preserve">м. Новодружеськ, вул. ім. М.Грушевського, 23  </t>
  </si>
  <si>
    <t xml:space="preserve">м. Новодружеськ, вул. ім. М.Грушевського, 25  </t>
  </si>
  <si>
    <t xml:space="preserve">м. Новодружеськ, вул. ім. М.Грушевського, 27  </t>
  </si>
  <si>
    <t xml:space="preserve">м. Новодружеськ, вул. ім. М.Грушевського, 28  </t>
  </si>
  <si>
    <t xml:space="preserve">м. Новодружеськ, вул. ім. М.Грушевського, 29  </t>
  </si>
  <si>
    <t xml:space="preserve">м. Новодружеськ, вул. ім. М.Грушевського, 30  </t>
  </si>
  <si>
    <t xml:space="preserve">м. Новодружеськ, вул. ім. М.Грушевського, 31  </t>
  </si>
  <si>
    <t xml:space="preserve">м. Новодружеськ, вул. ім. М.Грушевського, 34  </t>
  </si>
  <si>
    <t xml:space="preserve">м. Новодружеськ, вул. ім. М.Грушевського, 36  </t>
  </si>
  <si>
    <t xml:space="preserve">м. Новодружеськ, вул. ім. М.Грушевського, 38  </t>
  </si>
  <si>
    <t xml:space="preserve">м. Новодружеськ, вул. ім. М.Грушевського, 40  </t>
  </si>
  <si>
    <t>Квартира №1,2</t>
  </si>
  <si>
    <t>Квартира №6,7</t>
  </si>
  <si>
    <t>Квартира №5,6</t>
  </si>
  <si>
    <t>Квартира №7,8</t>
  </si>
  <si>
    <t xml:space="preserve">Комунальне некомерційне підприємство Лисичанської міської ради Луганської міської ради "Центр первинної медико-санітарної допомоги №1" </t>
  </si>
  <si>
    <t>кв-л. Центральний, 17</t>
  </si>
  <si>
    <t>м.Привілля, вул.О. Кошового, 7</t>
  </si>
  <si>
    <t>Гаражі на 5 автомашин</t>
  </si>
  <si>
    <t>ВСЬОГО по КУ "ЦПМСД №1"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</si>
</sst>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[$-FC19]d\ mmmm\ yyyy\ &quot;г.&quot;"/>
    <numFmt numFmtId="195" formatCode="[$-422]d\ mmmm\ yyyy&quot; р.&quot;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2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 wrapText="1"/>
    </xf>
    <xf numFmtId="49" fontId="20" fillId="0" borderId="14" xfId="0" applyNumberFormat="1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vertical="top" wrapText="1"/>
    </xf>
    <xf numFmtId="49" fontId="20" fillId="0" borderId="14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0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 quotePrefix="1">
      <alignment horizontal="center"/>
    </xf>
    <xf numFmtId="49" fontId="2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 quotePrefix="1">
      <alignment horizontal="right" vertical="top"/>
    </xf>
    <xf numFmtId="0" fontId="20" fillId="0" borderId="11" xfId="0" applyFont="1" applyFill="1" applyBorder="1" applyAlignment="1" quotePrefix="1">
      <alignment horizontal="center" vertical="top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 quotePrefix="1">
      <alignment vertical="top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vertical="top"/>
    </xf>
    <xf numFmtId="0" fontId="20" fillId="0" borderId="16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/>
    </xf>
    <xf numFmtId="0" fontId="20" fillId="0" borderId="16" xfId="0" applyFont="1" applyFill="1" applyBorder="1" applyAlignment="1" quotePrefix="1">
      <alignment horizontal="center" vertical="top"/>
    </xf>
    <xf numFmtId="0" fontId="20" fillId="0" borderId="17" xfId="0" applyFont="1" applyFill="1" applyBorder="1" applyAlignment="1">
      <alignment vertical="top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left" wrapText="1"/>
    </xf>
    <xf numFmtId="0" fontId="20" fillId="0" borderId="10" xfId="0" applyFont="1" applyFill="1" applyBorder="1" applyAlignment="1" quotePrefix="1">
      <alignment horizontal="center" vertical="top"/>
    </xf>
    <xf numFmtId="0" fontId="20" fillId="0" borderId="18" xfId="0" applyFont="1" applyFill="1" applyBorder="1" applyAlignment="1">
      <alignment vertical="top" wrapText="1"/>
    </xf>
    <xf numFmtId="0" fontId="20" fillId="0" borderId="12" xfId="0" applyFont="1" applyFill="1" applyBorder="1" applyAlignment="1" quotePrefix="1">
      <alignment horizontal="center" vertical="top"/>
    </xf>
    <xf numFmtId="0" fontId="20" fillId="0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20" fillId="0" borderId="16" xfId="0" applyFont="1" applyFill="1" applyBorder="1" applyAlignment="1">
      <alignment horizontal="left" vertical="top"/>
    </xf>
    <xf numFmtId="0" fontId="20" fillId="0" borderId="17" xfId="0" applyFont="1" applyFill="1" applyBorder="1" applyAlignment="1" quotePrefix="1">
      <alignment horizontal="center" vertical="top"/>
    </xf>
    <xf numFmtId="1" fontId="20" fillId="0" borderId="11" xfId="0" applyNumberFormat="1" applyFont="1" applyFill="1" applyBorder="1" applyAlignment="1" quotePrefix="1">
      <alignment horizontal="center" vertical="top"/>
    </xf>
    <xf numFmtId="0" fontId="20" fillId="0" borderId="11" xfId="0" applyFont="1" applyFill="1" applyBorder="1" applyAlignment="1">
      <alignment vertical="justify"/>
    </xf>
    <xf numFmtId="0" fontId="20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vertical="top"/>
    </xf>
    <xf numFmtId="0" fontId="21" fillId="0" borderId="11" xfId="0" applyFont="1" applyFill="1" applyBorder="1" applyAlignment="1">
      <alignment/>
    </xf>
    <xf numFmtId="0" fontId="20" fillId="0" borderId="11" xfId="0" applyFont="1" applyFill="1" applyBorder="1" applyAlignment="1" quotePrefix="1">
      <alignment horizontal="right" vertical="top" wrapText="1"/>
    </xf>
    <xf numFmtId="0" fontId="20" fillId="0" borderId="17" xfId="0" applyFont="1" applyFill="1" applyBorder="1" applyAlignment="1">
      <alignment/>
    </xf>
    <xf numFmtId="0" fontId="20" fillId="0" borderId="19" xfId="0" applyFont="1" applyFill="1" applyBorder="1" applyAlignment="1">
      <alignment vertical="top"/>
    </xf>
    <xf numFmtId="0" fontId="20" fillId="0" borderId="11" xfId="0" applyFont="1" applyFill="1" applyBorder="1" applyAlignment="1">
      <alignment horizontal="center" wrapText="1"/>
    </xf>
    <xf numFmtId="0" fontId="20" fillId="0" borderId="20" xfId="0" applyFont="1" applyFill="1" applyBorder="1" applyAlignment="1" quotePrefix="1">
      <alignment horizontal="right" vertical="top"/>
    </xf>
    <xf numFmtId="0" fontId="20" fillId="0" borderId="20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 quotePrefix="1">
      <alignment horizontal="right" vertical="top" wrapText="1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 horizontal="centerContinuous" wrapText="1"/>
    </xf>
    <xf numFmtId="0" fontId="20" fillId="0" borderId="23" xfId="0" applyFont="1" applyFill="1" applyBorder="1" applyAlignment="1">
      <alignment horizontal="centerContinuous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20" xfId="0" applyFont="1" applyFill="1" applyBorder="1" applyAlignment="1">
      <alignment vertical="top"/>
    </xf>
    <xf numFmtId="2" fontId="20" fillId="0" borderId="17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 vertical="top"/>
    </xf>
    <xf numFmtId="0" fontId="20" fillId="0" borderId="21" xfId="0" applyFont="1" applyFill="1" applyBorder="1" applyAlignment="1">
      <alignment wrapText="1"/>
    </xf>
    <xf numFmtId="4" fontId="20" fillId="0" borderId="21" xfId="0" applyNumberFormat="1" applyFont="1" applyFill="1" applyBorder="1" applyAlignment="1">
      <alignment vertical="top"/>
    </xf>
    <xf numFmtId="43" fontId="20" fillId="0" borderId="17" xfId="60" applyNumberFormat="1" applyFont="1" applyFill="1" applyBorder="1" applyAlignment="1">
      <alignment vertical="top"/>
    </xf>
    <xf numFmtId="0" fontId="20" fillId="0" borderId="17" xfId="0" applyFont="1" applyFill="1" applyBorder="1" applyAlignment="1">
      <alignment horizontal="center" vertical="top"/>
    </xf>
    <xf numFmtId="0" fontId="20" fillId="0" borderId="19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horizontal="left" vertical="top"/>
    </xf>
    <xf numFmtId="0" fontId="20" fillId="24" borderId="11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wrapText="1"/>
    </xf>
    <xf numFmtId="0" fontId="20" fillId="0" borderId="24" xfId="0" applyFont="1" applyFill="1" applyBorder="1" applyAlignment="1">
      <alignment vertical="center" wrapText="1"/>
    </xf>
    <xf numFmtId="173" fontId="20" fillId="0" borderId="17" xfId="0" applyNumberFormat="1" applyFont="1" applyFill="1" applyBorder="1" applyAlignment="1">
      <alignment vertical="top"/>
    </xf>
    <xf numFmtId="0" fontId="20" fillId="0" borderId="17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left" vertical="top"/>
    </xf>
    <xf numFmtId="173" fontId="20" fillId="0" borderId="17" xfId="0" applyNumberFormat="1" applyFont="1" applyFill="1" applyBorder="1" applyAlignment="1">
      <alignment vertical="top" wrapText="1"/>
    </xf>
    <xf numFmtId="173" fontId="20" fillId="0" borderId="19" xfId="0" applyNumberFormat="1" applyFont="1" applyFill="1" applyBorder="1" applyAlignment="1">
      <alignment vertical="top"/>
    </xf>
    <xf numFmtId="0" fontId="20" fillId="0" borderId="17" xfId="0" applyFont="1" applyFill="1" applyBorder="1" applyAlignment="1" quotePrefix="1">
      <alignment/>
    </xf>
    <xf numFmtId="4" fontId="20" fillId="0" borderId="17" xfId="0" applyNumberFormat="1" applyFont="1" applyFill="1" applyBorder="1" applyAlignment="1">
      <alignment vertical="top"/>
    </xf>
    <xf numFmtId="2" fontId="20" fillId="0" borderId="17" xfId="0" applyNumberFormat="1" applyFont="1" applyFill="1" applyBorder="1" applyAlignment="1">
      <alignment vertical="top"/>
    </xf>
    <xf numFmtId="0" fontId="20" fillId="0" borderId="17" xfId="0" applyFont="1" applyFill="1" applyBorder="1" applyAlignment="1">
      <alignment vertical="top"/>
    </xf>
    <xf numFmtId="176" fontId="20" fillId="0" borderId="17" xfId="60" applyNumberFormat="1" applyFont="1" applyFill="1" applyBorder="1" applyAlignment="1">
      <alignment vertical="top"/>
    </xf>
    <xf numFmtId="2" fontId="20" fillId="0" borderId="17" xfId="0" applyNumberFormat="1" applyFont="1" applyFill="1" applyBorder="1" applyAlignment="1">
      <alignment/>
    </xf>
    <xf numFmtId="4" fontId="20" fillId="0" borderId="17" xfId="0" applyNumberFormat="1" applyFont="1" applyFill="1" applyBorder="1" applyAlignment="1">
      <alignment/>
    </xf>
    <xf numFmtId="0" fontId="20" fillId="0" borderId="11" xfId="0" applyFont="1" applyFill="1" applyBorder="1" applyAlignment="1" quotePrefix="1">
      <alignment/>
    </xf>
    <xf numFmtId="0" fontId="20" fillId="0" borderId="25" xfId="0" applyFont="1" applyFill="1" applyBorder="1" applyAlignment="1">
      <alignment/>
    </xf>
    <xf numFmtId="0" fontId="20" fillId="0" borderId="25" xfId="0" applyFont="1" applyFill="1" applyBorder="1" applyAlignment="1">
      <alignment vertical="top"/>
    </xf>
    <xf numFmtId="173" fontId="20" fillId="0" borderId="25" xfId="0" applyNumberFormat="1" applyFont="1" applyFill="1" applyBorder="1" applyAlignment="1">
      <alignment vertical="top"/>
    </xf>
    <xf numFmtId="4" fontId="20" fillId="0" borderId="25" xfId="0" applyNumberFormat="1" applyFont="1" applyFill="1" applyBorder="1" applyAlignment="1">
      <alignment vertical="top"/>
    </xf>
    <xf numFmtId="4" fontId="20" fillId="0" borderId="17" xfId="0" applyNumberFormat="1" applyFont="1" applyFill="1" applyBorder="1" applyAlignment="1" quotePrefix="1">
      <alignment/>
    </xf>
    <xf numFmtId="4" fontId="20" fillId="0" borderId="26" xfId="0" applyNumberFormat="1" applyFont="1" applyFill="1" applyBorder="1" applyAlignment="1">
      <alignment vertical="top"/>
    </xf>
    <xf numFmtId="4" fontId="20" fillId="0" borderId="27" xfId="0" applyNumberFormat="1" applyFont="1" applyFill="1" applyBorder="1" applyAlignment="1">
      <alignment vertical="top"/>
    </xf>
    <xf numFmtId="2" fontId="20" fillId="0" borderId="24" xfId="0" applyNumberFormat="1" applyFont="1" applyFill="1" applyBorder="1" applyAlignment="1">
      <alignment vertical="top"/>
    </xf>
    <xf numFmtId="173" fontId="20" fillId="0" borderId="17" xfId="0" applyNumberFormat="1" applyFont="1" applyFill="1" applyBorder="1" applyAlignment="1" quotePrefix="1">
      <alignment/>
    </xf>
    <xf numFmtId="173" fontId="20" fillId="0" borderId="0" xfId="0" applyNumberFormat="1" applyFont="1" applyFill="1" applyAlignment="1">
      <alignment/>
    </xf>
    <xf numFmtId="0" fontId="20" fillId="0" borderId="17" xfId="0" applyFont="1" applyFill="1" applyBorder="1" applyAlignment="1" quotePrefix="1">
      <alignment vertical="top"/>
    </xf>
    <xf numFmtId="2" fontId="20" fillId="0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 wrapText="1"/>
    </xf>
    <xf numFmtId="49" fontId="20" fillId="0" borderId="17" xfId="0" applyNumberFormat="1" applyFont="1" applyFill="1" applyBorder="1" applyAlignment="1">
      <alignment vertical="top" wrapText="1"/>
    </xf>
    <xf numFmtId="2" fontId="20" fillId="0" borderId="17" xfId="0" applyNumberFormat="1" applyFont="1" applyFill="1" applyBorder="1" applyAlignment="1" quotePrefix="1">
      <alignment/>
    </xf>
    <xf numFmtId="0" fontId="20" fillId="0" borderId="28" xfId="0" applyFont="1" applyFill="1" applyBorder="1" applyAlignment="1">
      <alignment vertical="top"/>
    </xf>
    <xf numFmtId="0" fontId="20" fillId="0" borderId="28" xfId="0" applyFont="1" applyFill="1" applyBorder="1" applyAlignment="1">
      <alignment/>
    </xf>
    <xf numFmtId="173" fontId="20" fillId="0" borderId="17" xfId="0" applyNumberFormat="1" applyFont="1" applyFill="1" applyBorder="1" applyAlignment="1">
      <alignment/>
    </xf>
    <xf numFmtId="173" fontId="20" fillId="0" borderId="17" xfId="0" applyNumberFormat="1" applyFont="1" applyFill="1" applyBorder="1" applyAlignment="1" quotePrefix="1">
      <alignment vertical="top"/>
    </xf>
    <xf numFmtId="173" fontId="20" fillId="0" borderId="22" xfId="0" applyNumberFormat="1" applyFont="1" applyFill="1" applyBorder="1" applyAlignment="1">
      <alignment vertical="top"/>
    </xf>
    <xf numFmtId="173" fontId="20" fillId="0" borderId="23" xfId="0" applyNumberFormat="1" applyFont="1" applyFill="1" applyBorder="1" applyAlignment="1">
      <alignment vertical="top"/>
    </xf>
    <xf numFmtId="49" fontId="20" fillId="0" borderId="17" xfId="0" applyNumberFormat="1" applyFont="1" applyFill="1" applyBorder="1" applyAlignment="1">
      <alignment vertical="top"/>
    </xf>
    <xf numFmtId="0" fontId="20" fillId="0" borderId="17" xfId="0" applyFont="1" applyFill="1" applyBorder="1" applyAlignment="1" quotePrefix="1">
      <alignment vertical="center"/>
    </xf>
    <xf numFmtId="2" fontId="20" fillId="0" borderId="28" xfId="0" applyNumberFormat="1" applyFont="1" applyFill="1" applyBorder="1" applyAlignment="1">
      <alignment vertical="top"/>
    </xf>
    <xf numFmtId="173" fontId="20" fillId="0" borderId="29" xfId="0" applyNumberFormat="1" applyFont="1" applyFill="1" applyBorder="1" applyAlignment="1">
      <alignment vertical="top"/>
    </xf>
    <xf numFmtId="2" fontId="20" fillId="0" borderId="17" xfId="0" applyNumberFormat="1" applyFont="1" applyFill="1" applyBorder="1" applyAlignment="1">
      <alignment vertical="top" wrapText="1"/>
    </xf>
    <xf numFmtId="0" fontId="20" fillId="0" borderId="18" xfId="0" applyFont="1" applyFill="1" applyBorder="1" applyAlignment="1">
      <alignment/>
    </xf>
    <xf numFmtId="0" fontId="20" fillId="0" borderId="30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0" borderId="31" xfId="0" applyFont="1" applyFill="1" applyBorder="1" applyAlignment="1">
      <alignment horizontal="center"/>
    </xf>
    <xf numFmtId="43" fontId="20" fillId="0" borderId="17" xfId="0" applyNumberFormat="1" applyFont="1" applyFill="1" applyBorder="1" applyAlignment="1">
      <alignment horizontal="right" vertical="top"/>
    </xf>
    <xf numFmtId="43" fontId="20" fillId="0" borderId="17" xfId="60" applyNumberFormat="1" applyFont="1" applyFill="1" applyBorder="1" applyAlignment="1" quotePrefix="1">
      <alignment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wrapText="1"/>
    </xf>
    <xf numFmtId="43" fontId="20" fillId="0" borderId="17" xfId="60" applyNumberFormat="1" applyFont="1" applyFill="1" applyBorder="1" applyAlignment="1">
      <alignment/>
    </xf>
    <xf numFmtId="43" fontId="20" fillId="0" borderId="17" xfId="60" applyNumberFormat="1" applyFont="1" applyFill="1" applyBorder="1" applyAlignment="1" quotePrefix="1">
      <alignment/>
    </xf>
    <xf numFmtId="43" fontId="20" fillId="0" borderId="17" xfId="60" applyNumberFormat="1" applyFont="1" applyFill="1" applyBorder="1" applyAlignment="1" quotePrefix="1">
      <alignment vertical="top"/>
    </xf>
    <xf numFmtId="43" fontId="20" fillId="0" borderId="17" xfId="60" applyNumberFormat="1" applyFont="1" applyFill="1" applyBorder="1" applyAlignment="1">
      <alignment vertical="top"/>
    </xf>
    <xf numFmtId="0" fontId="20" fillId="0" borderId="11" xfId="0" applyFont="1" applyFill="1" applyBorder="1" applyAlignment="1">
      <alignment wrapText="1"/>
    </xf>
    <xf numFmtId="2" fontId="20" fillId="0" borderId="17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0" fontId="20" fillId="0" borderId="11" xfId="0" applyFont="1" applyFill="1" applyBorder="1" applyAlignment="1" quotePrefix="1">
      <alignment horizontal="left"/>
    </xf>
    <xf numFmtId="0" fontId="20" fillId="0" borderId="11" xfId="0" applyFont="1" applyFill="1" applyBorder="1" applyAlignment="1" quotePrefix="1">
      <alignment horizontal="right"/>
    </xf>
    <xf numFmtId="4" fontId="20" fillId="0" borderId="11" xfId="0" applyNumberFormat="1" applyFont="1" applyFill="1" applyBorder="1" applyAlignment="1">
      <alignment vertical="top"/>
    </xf>
    <xf numFmtId="4" fontId="20" fillId="0" borderId="11" xfId="0" applyNumberFormat="1" applyFont="1" applyFill="1" applyBorder="1" applyAlignment="1">
      <alignment/>
    </xf>
    <xf numFmtId="4" fontId="20" fillId="0" borderId="12" xfId="0" applyNumberFormat="1" applyFont="1" applyFill="1" applyBorder="1" applyAlignment="1">
      <alignment vertical="top"/>
    </xf>
    <xf numFmtId="4" fontId="20" fillId="0" borderId="16" xfId="0" applyNumberFormat="1" applyFont="1" applyFill="1" applyBorder="1" applyAlignment="1">
      <alignment vertical="top"/>
    </xf>
    <xf numFmtId="4" fontId="20" fillId="0" borderId="18" xfId="0" applyNumberFormat="1" applyFont="1" applyFill="1" applyBorder="1" applyAlignment="1">
      <alignment vertical="top"/>
    </xf>
    <xf numFmtId="4" fontId="20" fillId="0" borderId="16" xfId="0" applyNumberFormat="1" applyFont="1" applyFill="1" applyBorder="1" applyAlignment="1">
      <alignment/>
    </xf>
    <xf numFmtId="4" fontId="20" fillId="0" borderId="18" xfId="0" applyNumberFormat="1" applyFont="1" applyFill="1" applyBorder="1" applyAlignment="1">
      <alignment/>
    </xf>
    <xf numFmtId="0" fontId="24" fillId="0" borderId="0" xfId="0" applyFont="1" applyFill="1" applyAlignment="1">
      <alignment wrapText="1"/>
    </xf>
    <xf numFmtId="0" fontId="20" fillId="0" borderId="0" xfId="0" applyFont="1" applyFill="1" applyBorder="1" applyAlignment="1">
      <alignment vertical="top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quotePrefix="1">
      <alignment horizontal="center" vertical="top"/>
    </xf>
    <xf numFmtId="0" fontId="20" fillId="0" borderId="11" xfId="0" applyFont="1" applyFill="1" applyBorder="1" applyAlignment="1">
      <alignment vertical="top" wrapText="1" shrinkToFit="1"/>
    </xf>
    <xf numFmtId="0" fontId="20" fillId="24" borderId="18" xfId="0" applyFont="1" applyFill="1" applyBorder="1" applyAlignment="1">
      <alignment vertical="top" wrapText="1"/>
    </xf>
    <xf numFmtId="173" fontId="20" fillId="0" borderId="24" xfId="0" applyNumberFormat="1" applyFont="1" applyFill="1" applyBorder="1" applyAlignment="1">
      <alignment vertical="top"/>
    </xf>
    <xf numFmtId="0" fontId="20" fillId="0" borderId="21" xfId="0" applyFont="1" applyFill="1" applyBorder="1" applyAlignment="1" quotePrefix="1">
      <alignment horizontal="center"/>
    </xf>
    <xf numFmtId="2" fontId="20" fillId="0" borderId="0" xfId="0" applyNumberFormat="1" applyFont="1" applyFill="1" applyBorder="1" applyAlignment="1" quotePrefix="1">
      <alignment horizontal="right"/>
    </xf>
    <xf numFmtId="0" fontId="25" fillId="0" borderId="11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center" vertical="top"/>
    </xf>
    <xf numFmtId="4" fontId="20" fillId="0" borderId="0" xfId="0" applyNumberFormat="1" applyFont="1" applyFill="1" applyBorder="1" applyAlignment="1">
      <alignment horizontal="right" vertical="top"/>
    </xf>
    <xf numFmtId="0" fontId="20" fillId="0" borderId="23" xfId="0" applyFont="1" applyFill="1" applyBorder="1" applyAlignment="1">
      <alignment horizontal="right" wrapText="1"/>
    </xf>
    <xf numFmtId="0" fontId="20" fillId="0" borderId="18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top"/>
    </xf>
    <xf numFmtId="0" fontId="20" fillId="0" borderId="11" xfId="0" applyFont="1" applyFill="1" applyBorder="1" applyAlignment="1">
      <alignment horizontal="right" vertical="top" wrapText="1"/>
    </xf>
    <xf numFmtId="0" fontId="20" fillId="0" borderId="19" xfId="0" applyFont="1" applyFill="1" applyBorder="1" applyAlignment="1">
      <alignment horizontal="right" vertical="top"/>
    </xf>
    <xf numFmtId="0" fontId="20" fillId="0" borderId="11" xfId="0" applyFont="1" applyFill="1" applyBorder="1" applyAlignment="1" quotePrefix="1">
      <alignment horizontal="right"/>
    </xf>
    <xf numFmtId="0" fontId="20" fillId="0" borderId="11" xfId="0" applyFont="1" applyFill="1" applyBorder="1" applyAlignment="1">
      <alignment horizontal="right" vertical="top"/>
    </xf>
    <xf numFmtId="0" fontId="20" fillId="0" borderId="11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top"/>
    </xf>
    <xf numFmtId="1" fontId="20" fillId="0" borderId="11" xfId="0" applyNumberFormat="1" applyFont="1" applyFill="1" applyBorder="1" applyAlignment="1">
      <alignment horizontal="right"/>
    </xf>
    <xf numFmtId="49" fontId="20" fillId="0" borderId="11" xfId="0" applyNumberFormat="1" applyFont="1" applyFill="1" applyBorder="1" applyAlignment="1">
      <alignment horizontal="right" vertical="top"/>
    </xf>
    <xf numFmtId="0" fontId="20" fillId="0" borderId="16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 vertical="top"/>
    </xf>
    <xf numFmtId="0" fontId="20" fillId="0" borderId="32" xfId="0" applyFont="1" applyFill="1" applyBorder="1" applyAlignment="1">
      <alignment horizontal="right" vertical="top"/>
    </xf>
    <xf numFmtId="1" fontId="20" fillId="0" borderId="33" xfId="0" applyNumberFormat="1" applyFont="1" applyFill="1" applyBorder="1" applyAlignment="1">
      <alignment horizontal="right" vertical="top"/>
    </xf>
    <xf numFmtId="0" fontId="20" fillId="0" borderId="16" xfId="0" applyFont="1" applyFill="1" applyBorder="1" applyAlignment="1">
      <alignment horizontal="right" vertical="top"/>
    </xf>
    <xf numFmtId="0" fontId="20" fillId="0" borderId="18" xfId="0" applyFont="1" applyFill="1" applyBorder="1" applyAlignment="1">
      <alignment horizontal="right" vertical="top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horizontal="right" wrapText="1"/>
    </xf>
    <xf numFmtId="0" fontId="20" fillId="0" borderId="19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top" wrapText="1"/>
    </xf>
    <xf numFmtId="0" fontId="20" fillId="0" borderId="28" xfId="0" applyFont="1" applyFill="1" applyBorder="1" applyAlignment="1">
      <alignment horizontal="right" vertical="top"/>
    </xf>
    <xf numFmtId="0" fontId="20" fillId="0" borderId="16" xfId="0" applyFont="1" applyFill="1" applyBorder="1" applyAlignment="1" quotePrefix="1">
      <alignment horizontal="right" vertical="top"/>
    </xf>
    <xf numFmtId="0" fontId="20" fillId="0" borderId="20" xfId="0" applyFont="1" applyFill="1" applyBorder="1" applyAlignment="1">
      <alignment horizontal="right" vertical="top"/>
    </xf>
    <xf numFmtId="0" fontId="20" fillId="0" borderId="11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right" vertical="top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left" vertical="top"/>
    </xf>
    <xf numFmtId="0" fontId="20" fillId="0" borderId="19" xfId="0" applyFont="1" applyFill="1" applyBorder="1" applyAlignment="1">
      <alignment horizontal="center" vertical="top"/>
    </xf>
    <xf numFmtId="0" fontId="20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wrapText="1"/>
    </xf>
    <xf numFmtId="0" fontId="20" fillId="0" borderId="28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17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horizontal="left" vertical="top" wrapText="1"/>
    </xf>
    <xf numFmtId="0" fontId="20" fillId="0" borderId="28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/>
    </xf>
    <xf numFmtId="0" fontId="20" fillId="0" borderId="2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/>
    </xf>
    <xf numFmtId="0" fontId="20" fillId="0" borderId="16" xfId="0" applyFont="1" applyFill="1" applyBorder="1" applyAlignment="1" quotePrefix="1">
      <alignment horizontal="center" vertical="top"/>
    </xf>
    <xf numFmtId="0" fontId="20" fillId="0" borderId="13" xfId="0" applyFont="1" applyFill="1" applyBorder="1" applyAlignment="1" quotePrefix="1">
      <alignment horizontal="center" vertical="top"/>
    </xf>
    <xf numFmtId="0" fontId="20" fillId="0" borderId="18" xfId="0" applyFont="1" applyFill="1" applyBorder="1" applyAlignment="1" quotePrefix="1">
      <alignment horizontal="center" vertical="top"/>
    </xf>
    <xf numFmtId="0" fontId="20" fillId="0" borderId="16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20" fillId="0" borderId="19" xfId="0" applyFont="1" applyFill="1" applyBorder="1" applyAlignment="1" quotePrefix="1">
      <alignment horizontal="center" vertical="top" wrapText="1"/>
    </xf>
    <xf numFmtId="0" fontId="20" fillId="0" borderId="11" xfId="0" applyFont="1" applyFill="1" applyBorder="1" applyAlignment="1">
      <alignment horizontal="left" vertical="top"/>
    </xf>
    <xf numFmtId="49" fontId="20" fillId="0" borderId="34" xfId="0" applyNumberFormat="1" applyFont="1" applyFill="1" applyBorder="1" applyAlignment="1">
      <alignment horizontal="left" vertical="top" wrapText="1"/>
    </xf>
    <xf numFmtId="49" fontId="20" fillId="0" borderId="28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 quotePrefix="1">
      <alignment horizontal="center" vertical="top"/>
    </xf>
    <xf numFmtId="0" fontId="20" fillId="0" borderId="18" xfId="0" applyNumberFormat="1" applyFont="1" applyFill="1" applyBorder="1" applyAlignment="1" quotePrefix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8"/>
  <sheetViews>
    <sheetView tabSelected="1" zoomScaleSheetLayoutView="110" zoomScalePageLayoutView="0" workbookViewId="0" topLeftCell="A717">
      <selection activeCell="I1090" sqref="I1090"/>
    </sheetView>
  </sheetViews>
  <sheetFormatPr defaultColWidth="9.00390625" defaultRowHeight="12.75"/>
  <cols>
    <col min="1" max="1" width="6.625" style="38" customWidth="1"/>
    <col min="2" max="2" width="31.625" style="38" customWidth="1"/>
    <col min="3" max="3" width="23.625" style="17" customWidth="1"/>
    <col min="4" max="4" width="15.125" style="196" customWidth="1"/>
    <col min="5" max="5" width="17.375" style="27" customWidth="1"/>
    <col min="6" max="6" width="12.125" style="46" customWidth="1"/>
    <col min="7" max="7" width="14.375" style="46" customWidth="1"/>
    <col min="8" max="9" width="9.125" style="38" customWidth="1"/>
    <col min="10" max="10" width="22.625" style="46" customWidth="1"/>
    <col min="11" max="16384" width="9.125" style="38" customWidth="1"/>
  </cols>
  <sheetData>
    <row r="1" spans="1:7" ht="12.75">
      <c r="A1" s="70"/>
      <c r="B1" s="71"/>
      <c r="C1" s="71"/>
      <c r="D1" s="172"/>
      <c r="E1" s="90"/>
      <c r="F1" s="78"/>
      <c r="G1" s="78"/>
    </row>
    <row r="2" spans="1:7" ht="32.25" customHeight="1">
      <c r="A2" s="224" t="s">
        <v>1859</v>
      </c>
      <c r="B2" s="225"/>
      <c r="C2" s="225"/>
      <c r="D2" s="225"/>
      <c r="E2" s="225"/>
      <c r="F2" s="78"/>
      <c r="G2" s="78"/>
    </row>
    <row r="3" spans="1:5" ht="12.75">
      <c r="A3" s="226" t="s">
        <v>1860</v>
      </c>
      <c r="B3" s="227"/>
      <c r="C3" s="227"/>
      <c r="D3" s="227"/>
      <c r="E3" s="227"/>
    </row>
    <row r="4" spans="1:5" ht="12.75">
      <c r="A4" s="229" t="s">
        <v>85</v>
      </c>
      <c r="B4" s="215"/>
      <c r="C4" s="215"/>
      <c r="D4" s="215"/>
      <c r="E4" s="215"/>
    </row>
    <row r="5" spans="1:10" s="39" customFormat="1" ht="74.25" customHeight="1">
      <c r="A5" s="72" t="s">
        <v>1604</v>
      </c>
      <c r="B5" s="73" t="s">
        <v>1605</v>
      </c>
      <c r="C5" s="72" t="s">
        <v>888</v>
      </c>
      <c r="D5" s="173" t="s">
        <v>542</v>
      </c>
      <c r="E5" s="91" t="s">
        <v>1606</v>
      </c>
      <c r="F5" s="79"/>
      <c r="G5" s="67"/>
      <c r="J5" s="67"/>
    </row>
    <row r="6" spans="1:10" s="39" customFormat="1" ht="12.75">
      <c r="A6" s="215" t="s">
        <v>536</v>
      </c>
      <c r="B6" s="215"/>
      <c r="C6" s="215"/>
      <c r="D6" s="215"/>
      <c r="E6" s="215"/>
      <c r="F6" s="79"/>
      <c r="G6" s="67"/>
      <c r="J6" s="67"/>
    </row>
    <row r="7" spans="1:10" s="39" customFormat="1" ht="25.5">
      <c r="A7" s="22">
        <v>1</v>
      </c>
      <c r="B7" s="24" t="s">
        <v>1616</v>
      </c>
      <c r="C7" s="7" t="s">
        <v>1432</v>
      </c>
      <c r="D7" s="174">
        <v>1937</v>
      </c>
      <c r="E7" s="92">
        <v>1082.8</v>
      </c>
      <c r="F7" s="79"/>
      <c r="G7" s="67"/>
      <c r="J7" s="67"/>
    </row>
    <row r="8" spans="1:10" s="39" customFormat="1" ht="25.5">
      <c r="A8" s="22">
        <f>A7+1</f>
        <v>2</v>
      </c>
      <c r="B8" s="24" t="s">
        <v>1616</v>
      </c>
      <c r="C8" s="7" t="s">
        <v>1433</v>
      </c>
      <c r="D8" s="174">
        <v>1965</v>
      </c>
      <c r="E8" s="92">
        <v>1352.7</v>
      </c>
      <c r="F8" s="79"/>
      <c r="G8" s="67"/>
      <c r="J8" s="67"/>
    </row>
    <row r="9" spans="1:10" s="39" customFormat="1" ht="25.5">
      <c r="A9" s="22">
        <f aca="true" t="shared" si="0" ref="A9:A16">A8+1</f>
        <v>3</v>
      </c>
      <c r="B9" s="10" t="s">
        <v>1615</v>
      </c>
      <c r="C9" s="7" t="s">
        <v>1434</v>
      </c>
      <c r="D9" s="174">
        <v>2004</v>
      </c>
      <c r="E9" s="92">
        <v>23.8</v>
      </c>
      <c r="F9" s="79"/>
      <c r="G9" s="67"/>
      <c r="J9" s="67"/>
    </row>
    <row r="10" spans="1:10" s="39" customFormat="1" ht="25.5">
      <c r="A10" s="22">
        <f t="shared" si="0"/>
        <v>4</v>
      </c>
      <c r="B10" s="24" t="s">
        <v>537</v>
      </c>
      <c r="C10" s="7" t="s">
        <v>1434</v>
      </c>
      <c r="D10" s="174">
        <v>2008</v>
      </c>
      <c r="E10" s="92">
        <v>226.2</v>
      </c>
      <c r="F10" s="79"/>
      <c r="G10" s="67"/>
      <c r="J10" s="67"/>
    </row>
    <row r="11" spans="1:10" s="39" customFormat="1" ht="25.5">
      <c r="A11" s="22">
        <f t="shared" si="0"/>
        <v>5</v>
      </c>
      <c r="B11" s="24" t="s">
        <v>174</v>
      </c>
      <c r="C11" s="7" t="s">
        <v>1432</v>
      </c>
      <c r="D11" s="174">
        <v>2008</v>
      </c>
      <c r="E11" s="92">
        <v>340.3</v>
      </c>
      <c r="F11" s="79"/>
      <c r="G11" s="67"/>
      <c r="J11" s="67"/>
    </row>
    <row r="12" spans="1:10" s="39" customFormat="1" ht="25.5">
      <c r="A12" s="22">
        <f t="shared" si="0"/>
        <v>6</v>
      </c>
      <c r="B12" s="10" t="s">
        <v>538</v>
      </c>
      <c r="C12" s="7" t="s">
        <v>1434</v>
      </c>
      <c r="D12" s="174">
        <v>2008</v>
      </c>
      <c r="E12" s="92"/>
      <c r="F12" s="79"/>
      <c r="G12" s="67"/>
      <c r="J12" s="67"/>
    </row>
    <row r="13" spans="1:10" s="39" customFormat="1" ht="25.5">
      <c r="A13" s="22">
        <f t="shared" si="0"/>
        <v>7</v>
      </c>
      <c r="B13" s="10" t="s">
        <v>175</v>
      </c>
      <c r="C13" s="7" t="s">
        <v>1432</v>
      </c>
      <c r="D13" s="174">
        <v>2008</v>
      </c>
      <c r="E13" s="92">
        <v>14.6</v>
      </c>
      <c r="F13" s="79"/>
      <c r="G13" s="67"/>
      <c r="J13" s="67"/>
    </row>
    <row r="14" spans="1:10" s="39" customFormat="1" ht="25.5">
      <c r="A14" s="22">
        <f t="shared" si="0"/>
        <v>8</v>
      </c>
      <c r="B14" s="10" t="s">
        <v>539</v>
      </c>
      <c r="C14" s="7" t="s">
        <v>1432</v>
      </c>
      <c r="D14" s="174">
        <v>2008</v>
      </c>
      <c r="E14" s="92"/>
      <c r="F14" s="79"/>
      <c r="G14" s="67"/>
      <c r="J14" s="67"/>
    </row>
    <row r="15" spans="1:10" s="39" customFormat="1" ht="25.5">
      <c r="A15" s="22">
        <f t="shared" si="0"/>
        <v>9</v>
      </c>
      <c r="B15" s="10" t="s">
        <v>540</v>
      </c>
      <c r="C15" s="7" t="s">
        <v>1432</v>
      </c>
      <c r="D15" s="174">
        <v>2008</v>
      </c>
      <c r="E15" s="92">
        <v>23.4</v>
      </c>
      <c r="F15" s="79"/>
      <c r="G15" s="67"/>
      <c r="J15" s="67"/>
    </row>
    <row r="16" spans="1:10" s="39" customFormat="1" ht="25.5">
      <c r="A16" s="22">
        <f t="shared" si="0"/>
        <v>10</v>
      </c>
      <c r="B16" s="10" t="s">
        <v>1439</v>
      </c>
      <c r="C16" s="7" t="s">
        <v>1432</v>
      </c>
      <c r="D16" s="174">
        <v>2008</v>
      </c>
      <c r="E16" s="92">
        <v>18.9</v>
      </c>
      <c r="F16" s="79"/>
      <c r="G16" s="67"/>
      <c r="J16" s="67"/>
    </row>
    <row r="17" spans="1:10" s="39" customFormat="1" ht="27" customHeight="1">
      <c r="A17" s="60">
        <v>11</v>
      </c>
      <c r="B17" s="41" t="s">
        <v>1430</v>
      </c>
      <c r="C17" s="7" t="s">
        <v>1431</v>
      </c>
      <c r="D17" s="175">
        <v>1952</v>
      </c>
      <c r="E17" s="96">
        <v>415</v>
      </c>
      <c r="F17" s="79"/>
      <c r="G17" s="67"/>
      <c r="J17" s="67"/>
    </row>
    <row r="18" spans="1:10" s="39" customFormat="1" ht="27" customHeight="1">
      <c r="A18" s="68">
        <v>12</v>
      </c>
      <c r="B18" s="10" t="s">
        <v>107</v>
      </c>
      <c r="C18" s="7" t="s">
        <v>390</v>
      </c>
      <c r="D18" s="174">
        <v>1970</v>
      </c>
      <c r="E18" s="77">
        <v>2677</v>
      </c>
      <c r="F18" s="79"/>
      <c r="G18" s="67"/>
      <c r="J18" s="67"/>
    </row>
    <row r="19" spans="1:10" s="39" customFormat="1" ht="12.75">
      <c r="A19" s="61"/>
      <c r="B19" s="62" t="s">
        <v>1379</v>
      </c>
      <c r="C19" s="62"/>
      <c r="D19" s="176"/>
      <c r="E19" s="97">
        <f>SUM(E7:E18)</f>
        <v>6174.700000000001</v>
      </c>
      <c r="F19" s="79"/>
      <c r="G19" s="67"/>
      <c r="J19" s="67"/>
    </row>
    <row r="20" spans="1:10" s="39" customFormat="1" ht="12.75">
      <c r="A20" s="213" t="s">
        <v>815</v>
      </c>
      <c r="B20" s="213"/>
      <c r="C20" s="213"/>
      <c r="D20" s="213"/>
      <c r="E20" s="213"/>
      <c r="F20" s="79"/>
      <c r="G20" s="67"/>
      <c r="J20" s="67"/>
    </row>
    <row r="21" spans="1:10" s="39" customFormat="1" ht="25.5">
      <c r="A21" s="66">
        <v>1</v>
      </c>
      <c r="B21" s="38" t="s">
        <v>1616</v>
      </c>
      <c r="C21" s="7" t="s">
        <v>212</v>
      </c>
      <c r="D21" s="174">
        <v>1960</v>
      </c>
      <c r="E21" s="77">
        <v>814.3</v>
      </c>
      <c r="F21" s="79"/>
      <c r="G21" s="67"/>
      <c r="J21" s="67"/>
    </row>
    <row r="22" spans="1:10" s="39" customFormat="1" ht="12.75">
      <c r="A22" s="213" t="s">
        <v>543</v>
      </c>
      <c r="B22" s="213"/>
      <c r="C22" s="213"/>
      <c r="D22" s="213"/>
      <c r="E22" s="213"/>
      <c r="F22" s="79"/>
      <c r="G22" s="67"/>
      <c r="J22" s="67"/>
    </row>
    <row r="23" spans="1:10" s="39" customFormat="1" ht="25.5">
      <c r="A23" s="19" t="s">
        <v>448</v>
      </c>
      <c r="B23" s="24" t="s">
        <v>544</v>
      </c>
      <c r="C23" s="63" t="s">
        <v>545</v>
      </c>
      <c r="D23" s="151">
        <v>1937</v>
      </c>
      <c r="E23" s="98">
        <v>400</v>
      </c>
      <c r="F23" s="79"/>
      <c r="G23" s="67"/>
      <c r="J23" s="67"/>
    </row>
    <row r="24" spans="1:10" s="39" customFormat="1" ht="25.5">
      <c r="A24" s="19" t="s">
        <v>546</v>
      </c>
      <c r="B24" s="24" t="s">
        <v>1523</v>
      </c>
      <c r="C24" s="7" t="s">
        <v>549</v>
      </c>
      <c r="D24" s="174">
        <v>1957</v>
      </c>
      <c r="E24" s="45">
        <v>500</v>
      </c>
      <c r="F24" s="79"/>
      <c r="G24" s="67"/>
      <c r="J24" s="67"/>
    </row>
    <row r="25" spans="1:10" s="39" customFormat="1" ht="25.5">
      <c r="A25" s="23" t="s">
        <v>550</v>
      </c>
      <c r="B25" s="18" t="s">
        <v>551</v>
      </c>
      <c r="C25" s="7" t="s">
        <v>552</v>
      </c>
      <c r="D25" s="174">
        <v>1957</v>
      </c>
      <c r="E25" s="45">
        <v>1413.2</v>
      </c>
      <c r="F25" s="79"/>
      <c r="G25" s="67"/>
      <c r="J25" s="67"/>
    </row>
    <row r="26" spans="1:10" s="39" customFormat="1" ht="25.5">
      <c r="A26" s="19" t="s">
        <v>573</v>
      </c>
      <c r="B26" s="24" t="s">
        <v>1608</v>
      </c>
      <c r="C26" s="7" t="s">
        <v>554</v>
      </c>
      <c r="D26" s="174">
        <v>1957</v>
      </c>
      <c r="E26" s="45">
        <v>2850</v>
      </c>
      <c r="F26" s="79"/>
      <c r="G26" s="67"/>
      <c r="J26" s="67"/>
    </row>
    <row r="27" spans="1:10" s="39" customFormat="1" ht="25.5">
      <c r="A27" s="19" t="s">
        <v>574</v>
      </c>
      <c r="B27" s="24" t="s">
        <v>555</v>
      </c>
      <c r="C27" s="7" t="s">
        <v>556</v>
      </c>
      <c r="D27" s="174">
        <v>1959</v>
      </c>
      <c r="E27" s="45">
        <v>750</v>
      </c>
      <c r="F27" s="79"/>
      <c r="G27" s="67"/>
      <c r="J27" s="67"/>
    </row>
    <row r="28" spans="1:10" s="39" customFormat="1" ht="25.5">
      <c r="A28" s="19" t="s">
        <v>581</v>
      </c>
      <c r="B28" s="24" t="s">
        <v>903</v>
      </c>
      <c r="C28" s="7" t="s">
        <v>557</v>
      </c>
      <c r="D28" s="174">
        <v>1959</v>
      </c>
      <c r="E28" s="45"/>
      <c r="F28" s="79"/>
      <c r="G28" s="67"/>
      <c r="J28" s="67"/>
    </row>
    <row r="29" spans="1:10" s="39" customFormat="1" ht="25.5">
      <c r="A29" s="19" t="s">
        <v>586</v>
      </c>
      <c r="B29" s="24" t="s">
        <v>558</v>
      </c>
      <c r="C29" s="7" t="s">
        <v>559</v>
      </c>
      <c r="D29" s="174">
        <v>2000</v>
      </c>
      <c r="E29" s="45">
        <v>560</v>
      </c>
      <c r="F29" s="79"/>
      <c r="G29" s="67"/>
      <c r="J29" s="67"/>
    </row>
    <row r="30" spans="1:10" s="39" customFormat="1" ht="12.75">
      <c r="A30" s="10"/>
      <c r="B30" s="24" t="s">
        <v>1379</v>
      </c>
      <c r="C30" s="7"/>
      <c r="D30" s="174"/>
      <c r="E30" s="45">
        <f>SUM(E23:E29)</f>
        <v>6473.2</v>
      </c>
      <c r="F30" s="79"/>
      <c r="G30" s="67"/>
      <c r="J30" s="67"/>
    </row>
    <row r="31" spans="1:10" s="39" customFormat="1" ht="25.5" customHeight="1">
      <c r="A31" s="188" t="s">
        <v>1603</v>
      </c>
      <c r="B31" s="161"/>
      <c r="C31" s="161"/>
      <c r="D31" s="161"/>
      <c r="E31" s="161"/>
      <c r="F31" s="79"/>
      <c r="G31" s="67"/>
      <c r="J31" s="67"/>
    </row>
    <row r="32" spans="1:10" s="39" customFormat="1" ht="12.75">
      <c r="A32" s="6">
        <v>1</v>
      </c>
      <c r="B32" s="24" t="s">
        <v>547</v>
      </c>
      <c r="C32" s="18" t="s">
        <v>1629</v>
      </c>
      <c r="D32" s="151">
        <v>1958</v>
      </c>
      <c r="E32" s="139">
        <v>54.1</v>
      </c>
      <c r="F32" s="79"/>
      <c r="G32" s="67"/>
      <c r="J32" s="67"/>
    </row>
    <row r="33" spans="1:10" s="39" customFormat="1" ht="12.75">
      <c r="A33" s="6">
        <f>A32+1</f>
        <v>2</v>
      </c>
      <c r="B33" s="24" t="s">
        <v>548</v>
      </c>
      <c r="C33" s="18" t="s">
        <v>1630</v>
      </c>
      <c r="D33" s="151">
        <v>1952</v>
      </c>
      <c r="E33" s="139">
        <v>51.3</v>
      </c>
      <c r="F33" s="79"/>
      <c r="G33" s="67"/>
      <c r="J33" s="67"/>
    </row>
    <row r="34" spans="1:10" s="39" customFormat="1" ht="12.75">
      <c r="A34" s="6">
        <f aca="true" t="shared" si="1" ref="A34:A97">A33+1</f>
        <v>3</v>
      </c>
      <c r="B34" s="24" t="s">
        <v>1607</v>
      </c>
      <c r="C34" s="18" t="s">
        <v>1631</v>
      </c>
      <c r="D34" s="151">
        <v>1964</v>
      </c>
      <c r="E34" s="139">
        <v>2556.01</v>
      </c>
      <c r="F34" s="79"/>
      <c r="G34" s="67"/>
      <c r="J34" s="67"/>
    </row>
    <row r="35" spans="1:10" s="39" customFormat="1" ht="12.75">
      <c r="A35" s="6">
        <f t="shared" si="1"/>
        <v>4</v>
      </c>
      <c r="B35" s="24" t="s">
        <v>1607</v>
      </c>
      <c r="C35" s="18" t="s">
        <v>1632</v>
      </c>
      <c r="D35" s="151">
        <v>1965</v>
      </c>
      <c r="E35" s="139">
        <v>3189.07</v>
      </c>
      <c r="F35" s="79"/>
      <c r="G35" s="67"/>
      <c r="J35" s="67"/>
    </row>
    <row r="36" spans="1:10" s="39" customFormat="1" ht="25.5" customHeight="1">
      <c r="A36" s="6">
        <f t="shared" si="1"/>
        <v>5</v>
      </c>
      <c r="B36" s="24" t="s">
        <v>1607</v>
      </c>
      <c r="C36" s="18" t="s">
        <v>1633</v>
      </c>
      <c r="D36" s="151">
        <v>1966</v>
      </c>
      <c r="E36" s="139">
        <v>2528.95</v>
      </c>
      <c r="F36" s="79"/>
      <c r="G36" s="67"/>
      <c r="J36" s="67"/>
    </row>
    <row r="37" spans="1:10" s="39" customFormat="1" ht="12.75">
      <c r="A37" s="6">
        <f t="shared" si="1"/>
        <v>6</v>
      </c>
      <c r="B37" s="24" t="s">
        <v>1607</v>
      </c>
      <c r="C37" s="18" t="s">
        <v>1634</v>
      </c>
      <c r="D37" s="151">
        <v>1965</v>
      </c>
      <c r="E37" s="139">
        <v>3168.22</v>
      </c>
      <c r="F37" s="79"/>
      <c r="G37" s="67"/>
      <c r="J37" s="67"/>
    </row>
    <row r="38" spans="1:10" s="39" customFormat="1" ht="12.75">
      <c r="A38" s="6">
        <f t="shared" si="1"/>
        <v>7</v>
      </c>
      <c r="B38" s="24" t="s">
        <v>1607</v>
      </c>
      <c r="C38" s="18" t="s">
        <v>1635</v>
      </c>
      <c r="D38" s="151">
        <v>1980</v>
      </c>
      <c r="E38" s="139">
        <v>2593.77</v>
      </c>
      <c r="F38" s="79"/>
      <c r="G38" s="67"/>
      <c r="J38" s="67"/>
    </row>
    <row r="39" spans="1:10" s="39" customFormat="1" ht="12.75">
      <c r="A39" s="6">
        <f t="shared" si="1"/>
        <v>8</v>
      </c>
      <c r="B39" s="24" t="s">
        <v>1607</v>
      </c>
      <c r="C39" s="18" t="s">
        <v>1636</v>
      </c>
      <c r="D39" s="151">
        <v>1927</v>
      </c>
      <c r="E39" s="139">
        <v>218.43</v>
      </c>
      <c r="F39" s="79"/>
      <c r="G39" s="67"/>
      <c r="J39" s="67"/>
    </row>
    <row r="40" spans="1:10" s="39" customFormat="1" ht="12.75">
      <c r="A40" s="6">
        <f t="shared" si="1"/>
        <v>9</v>
      </c>
      <c r="B40" s="24" t="s">
        <v>1607</v>
      </c>
      <c r="C40" s="18" t="s">
        <v>1637</v>
      </c>
      <c r="D40" s="151">
        <v>1927</v>
      </c>
      <c r="E40" s="139">
        <v>324</v>
      </c>
      <c r="F40" s="79"/>
      <c r="G40" s="67"/>
      <c r="J40" s="67"/>
    </row>
    <row r="41" spans="1:10" s="39" customFormat="1" ht="12.75">
      <c r="A41" s="6">
        <f t="shared" si="1"/>
        <v>10</v>
      </c>
      <c r="B41" s="24" t="s">
        <v>1607</v>
      </c>
      <c r="C41" s="18" t="s">
        <v>1638</v>
      </c>
      <c r="D41" s="151">
        <v>1990</v>
      </c>
      <c r="E41" s="139">
        <v>5623.2</v>
      </c>
      <c r="F41" s="79"/>
      <c r="G41" s="67"/>
      <c r="J41" s="67"/>
    </row>
    <row r="42" spans="1:10" s="39" customFormat="1" ht="12.75">
      <c r="A42" s="6">
        <f t="shared" si="1"/>
        <v>11</v>
      </c>
      <c r="B42" s="140" t="s">
        <v>1241</v>
      </c>
      <c r="C42" s="141" t="s">
        <v>1639</v>
      </c>
      <c r="D42" s="177">
        <v>1939</v>
      </c>
      <c r="E42" s="139">
        <v>35.32</v>
      </c>
      <c r="F42" s="79"/>
      <c r="G42" s="67"/>
      <c r="J42" s="67"/>
    </row>
    <row r="43" spans="1:10" s="39" customFormat="1" ht="12.75">
      <c r="A43" s="6">
        <f t="shared" si="1"/>
        <v>12</v>
      </c>
      <c r="B43" s="24" t="s">
        <v>1607</v>
      </c>
      <c r="C43" s="18" t="s">
        <v>1620</v>
      </c>
      <c r="D43" s="151">
        <v>1982</v>
      </c>
      <c r="E43" s="139">
        <v>5743.84</v>
      </c>
      <c r="F43" s="79"/>
      <c r="G43" s="67"/>
      <c r="J43" s="67"/>
    </row>
    <row r="44" spans="1:10" s="39" customFormat="1" ht="12.75">
      <c r="A44" s="6">
        <f t="shared" si="1"/>
        <v>13</v>
      </c>
      <c r="B44" s="24" t="s">
        <v>1607</v>
      </c>
      <c r="C44" s="18" t="s">
        <v>1621</v>
      </c>
      <c r="D44" s="151">
        <v>1985</v>
      </c>
      <c r="E44" s="139">
        <v>7169.23</v>
      </c>
      <c r="F44" s="79"/>
      <c r="G44" s="67"/>
      <c r="J44" s="67"/>
    </row>
    <row r="45" spans="1:10" s="39" customFormat="1" ht="12.75">
      <c r="A45" s="6">
        <f t="shared" si="1"/>
        <v>14</v>
      </c>
      <c r="B45" s="24" t="s">
        <v>1607</v>
      </c>
      <c r="C45" s="18" t="s">
        <v>1622</v>
      </c>
      <c r="D45" s="151">
        <v>1984</v>
      </c>
      <c r="E45" s="139">
        <v>905.3</v>
      </c>
      <c r="F45" s="79"/>
      <c r="G45" s="67"/>
      <c r="J45" s="67"/>
    </row>
    <row r="46" spans="1:10" s="39" customFormat="1" ht="12.75">
      <c r="A46" s="6">
        <f t="shared" si="1"/>
        <v>15</v>
      </c>
      <c r="B46" s="24" t="s">
        <v>1607</v>
      </c>
      <c r="C46" s="18" t="s">
        <v>1623</v>
      </c>
      <c r="D46" s="151">
        <v>1906</v>
      </c>
      <c r="E46" s="139">
        <v>420.9</v>
      </c>
      <c r="F46" s="79"/>
      <c r="G46" s="67"/>
      <c r="J46" s="67"/>
    </row>
    <row r="47" spans="1:10" s="39" customFormat="1" ht="12.75">
      <c r="A47" s="6">
        <f t="shared" si="1"/>
        <v>16</v>
      </c>
      <c r="B47" s="24" t="s">
        <v>1607</v>
      </c>
      <c r="C47" s="18" t="s">
        <v>1624</v>
      </c>
      <c r="D47" s="151">
        <v>1982</v>
      </c>
      <c r="E47" s="139">
        <v>307.67</v>
      </c>
      <c r="F47" s="79"/>
      <c r="G47" s="67"/>
      <c r="J47" s="67"/>
    </row>
    <row r="48" spans="1:10" s="39" customFormat="1" ht="12.75">
      <c r="A48" s="6">
        <f t="shared" si="1"/>
        <v>17</v>
      </c>
      <c r="B48" s="24" t="s">
        <v>1607</v>
      </c>
      <c r="C48" s="18" t="s">
        <v>1625</v>
      </c>
      <c r="D48" s="151">
        <v>1906</v>
      </c>
      <c r="E48" s="139">
        <v>393.9</v>
      </c>
      <c r="F48" s="79"/>
      <c r="G48" s="67"/>
      <c r="J48" s="67"/>
    </row>
    <row r="49" spans="1:10" s="39" customFormat="1" ht="12.75">
      <c r="A49" s="6">
        <f t="shared" si="1"/>
        <v>18</v>
      </c>
      <c r="B49" s="24" t="s">
        <v>1607</v>
      </c>
      <c r="C49" s="18" t="s">
        <v>1626</v>
      </c>
      <c r="D49" s="151">
        <v>1906</v>
      </c>
      <c r="E49" s="139">
        <v>528.45</v>
      </c>
      <c r="F49" s="79"/>
      <c r="G49" s="67"/>
      <c r="J49" s="67"/>
    </row>
    <row r="50" spans="1:10" s="39" customFormat="1" ht="12.75">
      <c r="A50" s="6">
        <f t="shared" si="1"/>
        <v>19</v>
      </c>
      <c r="B50" s="24" t="s">
        <v>1607</v>
      </c>
      <c r="C50" s="18" t="s">
        <v>1627</v>
      </c>
      <c r="D50" s="151">
        <v>1906</v>
      </c>
      <c r="E50" s="139">
        <v>437.2</v>
      </c>
      <c r="F50" s="79"/>
      <c r="G50" s="67"/>
      <c r="J50" s="67"/>
    </row>
    <row r="51" spans="1:10" s="39" customFormat="1" ht="12.75">
      <c r="A51" s="6">
        <f t="shared" si="1"/>
        <v>20</v>
      </c>
      <c r="B51" s="24" t="s">
        <v>1607</v>
      </c>
      <c r="C51" s="18" t="s">
        <v>1628</v>
      </c>
      <c r="D51" s="151">
        <v>1906</v>
      </c>
      <c r="E51" s="139">
        <v>481.48</v>
      </c>
      <c r="F51" s="79"/>
      <c r="G51" s="67"/>
      <c r="J51" s="67"/>
    </row>
    <row r="52" spans="1:10" s="39" customFormat="1" ht="25.5">
      <c r="A52" s="6">
        <f t="shared" si="1"/>
        <v>21</v>
      </c>
      <c r="B52" s="24" t="s">
        <v>1607</v>
      </c>
      <c r="C52" s="18" t="s">
        <v>1640</v>
      </c>
      <c r="D52" s="151">
        <v>1977</v>
      </c>
      <c r="E52" s="139">
        <v>6010.91</v>
      </c>
      <c r="F52" s="79"/>
      <c r="G52" s="67"/>
      <c r="J52" s="67"/>
    </row>
    <row r="53" spans="1:10" s="39" customFormat="1" ht="25.5">
      <c r="A53" s="6">
        <f t="shared" si="1"/>
        <v>22</v>
      </c>
      <c r="B53" s="24" t="s">
        <v>1607</v>
      </c>
      <c r="C53" s="18" t="s">
        <v>1641</v>
      </c>
      <c r="D53" s="151">
        <v>1977</v>
      </c>
      <c r="E53" s="139">
        <v>5990.34</v>
      </c>
      <c r="F53" s="79"/>
      <c r="G53" s="67"/>
      <c r="J53" s="67"/>
    </row>
    <row r="54" spans="1:10" s="39" customFormat="1" ht="25.5">
      <c r="A54" s="6">
        <f t="shared" si="1"/>
        <v>23</v>
      </c>
      <c r="B54" s="24" t="s">
        <v>1607</v>
      </c>
      <c r="C54" s="18" t="s">
        <v>1642</v>
      </c>
      <c r="D54" s="151">
        <v>1975</v>
      </c>
      <c r="E54" s="139">
        <v>4459.74</v>
      </c>
      <c r="F54" s="79"/>
      <c r="G54" s="67"/>
      <c r="J54" s="67"/>
    </row>
    <row r="55" spans="1:10" s="39" customFormat="1" ht="25.5">
      <c r="A55" s="6">
        <f t="shared" si="1"/>
        <v>24</v>
      </c>
      <c r="B55" s="24" t="s">
        <v>1607</v>
      </c>
      <c r="C55" s="18" t="s">
        <v>1643</v>
      </c>
      <c r="D55" s="151">
        <v>1983</v>
      </c>
      <c r="E55" s="139">
        <v>9670.76</v>
      </c>
      <c r="F55" s="79"/>
      <c r="G55" s="67"/>
      <c r="J55" s="67"/>
    </row>
    <row r="56" spans="1:10" s="39" customFormat="1" ht="29.25" customHeight="1">
      <c r="A56" s="6">
        <f t="shared" si="1"/>
        <v>25</v>
      </c>
      <c r="B56" s="24" t="s">
        <v>1607</v>
      </c>
      <c r="C56" s="18" t="s">
        <v>1644</v>
      </c>
      <c r="D56" s="151">
        <v>1970</v>
      </c>
      <c r="E56" s="139">
        <v>2686.82</v>
      </c>
      <c r="F56" s="79"/>
      <c r="G56" s="67"/>
      <c r="J56" s="67"/>
    </row>
    <row r="57" spans="1:10" s="39" customFormat="1" ht="30" customHeight="1">
      <c r="A57" s="6">
        <f t="shared" si="1"/>
        <v>26</v>
      </c>
      <c r="B57" s="24" t="s">
        <v>1607</v>
      </c>
      <c r="C57" s="18" t="s">
        <v>1645</v>
      </c>
      <c r="D57" s="151">
        <v>1984</v>
      </c>
      <c r="E57" s="139">
        <v>9561.17</v>
      </c>
      <c r="F57" s="79"/>
      <c r="G57" s="67"/>
      <c r="J57" s="67"/>
    </row>
    <row r="58" spans="1:10" s="39" customFormat="1" ht="39.75" customHeight="1">
      <c r="A58" s="6">
        <f t="shared" si="1"/>
        <v>27</v>
      </c>
      <c r="B58" s="24" t="s">
        <v>1607</v>
      </c>
      <c r="C58" s="18" t="s">
        <v>1646</v>
      </c>
      <c r="D58" s="151">
        <v>2000</v>
      </c>
      <c r="E58" s="139">
        <v>4902.7</v>
      </c>
      <c r="F58" s="79"/>
      <c r="G58" s="67"/>
      <c r="J58" s="67"/>
    </row>
    <row r="59" spans="1:10" s="39" customFormat="1" ht="33.75" customHeight="1">
      <c r="A59" s="6">
        <f t="shared" si="1"/>
        <v>28</v>
      </c>
      <c r="B59" s="24" t="s">
        <v>1607</v>
      </c>
      <c r="C59" s="18" t="s">
        <v>1648</v>
      </c>
      <c r="D59" s="151">
        <v>1992</v>
      </c>
      <c r="E59" s="139">
        <v>5452.98</v>
      </c>
      <c r="F59" s="79"/>
      <c r="G59" s="67"/>
      <c r="J59" s="67"/>
    </row>
    <row r="60" spans="1:10" s="39" customFormat="1" ht="12.75">
      <c r="A60" s="6">
        <f t="shared" si="1"/>
        <v>29</v>
      </c>
      <c r="B60" s="24" t="s">
        <v>1607</v>
      </c>
      <c r="C60" s="18" t="s">
        <v>1649</v>
      </c>
      <c r="D60" s="151">
        <v>2003</v>
      </c>
      <c r="E60" s="139">
        <v>1530.4</v>
      </c>
      <c r="F60" s="79"/>
      <c r="G60" s="67"/>
      <c r="J60" s="67"/>
    </row>
    <row r="61" spans="1:10" s="39" customFormat="1" ht="12.75">
      <c r="A61" s="6">
        <f t="shared" si="1"/>
        <v>30</v>
      </c>
      <c r="B61" s="24" t="s">
        <v>1607</v>
      </c>
      <c r="C61" s="18" t="s">
        <v>1650</v>
      </c>
      <c r="D61" s="151">
        <v>1963</v>
      </c>
      <c r="E61" s="142">
        <f>1556.4-272</f>
        <v>1284.4</v>
      </c>
      <c r="F61" s="79"/>
      <c r="G61" s="67"/>
      <c r="J61" s="67"/>
    </row>
    <row r="62" spans="1:10" s="39" customFormat="1" ht="26.25" customHeight="1">
      <c r="A62" s="6">
        <f t="shared" si="1"/>
        <v>31</v>
      </c>
      <c r="B62" s="140" t="s">
        <v>1607</v>
      </c>
      <c r="C62" s="141" t="s">
        <v>1828</v>
      </c>
      <c r="D62" s="177">
        <v>1966</v>
      </c>
      <c r="E62" s="143">
        <v>458.8</v>
      </c>
      <c r="F62" s="79"/>
      <c r="G62" s="67"/>
      <c r="J62" s="67"/>
    </row>
    <row r="63" spans="1:10" s="39" customFormat="1" ht="25.5">
      <c r="A63" s="6">
        <f t="shared" si="1"/>
        <v>32</v>
      </c>
      <c r="B63" s="24" t="s">
        <v>1607</v>
      </c>
      <c r="C63" s="18" t="s">
        <v>1722</v>
      </c>
      <c r="D63" s="151">
        <v>1959</v>
      </c>
      <c r="E63" s="139">
        <v>1570.4</v>
      </c>
      <c r="F63" s="79"/>
      <c r="G63" s="67"/>
      <c r="J63" s="67"/>
    </row>
    <row r="64" spans="1:10" s="39" customFormat="1" ht="25.5">
      <c r="A64" s="6">
        <f t="shared" si="1"/>
        <v>33</v>
      </c>
      <c r="B64" s="140" t="s">
        <v>1607</v>
      </c>
      <c r="C64" s="141" t="s">
        <v>1723</v>
      </c>
      <c r="D64" s="177">
        <v>1952</v>
      </c>
      <c r="E64" s="143"/>
      <c r="F64" s="79"/>
      <c r="G64" s="67"/>
      <c r="J64" s="67"/>
    </row>
    <row r="65" spans="1:10" s="39" customFormat="1" ht="29.25" customHeight="1">
      <c r="A65" s="6">
        <f t="shared" si="1"/>
        <v>34</v>
      </c>
      <c r="B65" s="40" t="s">
        <v>1607</v>
      </c>
      <c r="C65" s="41" t="s">
        <v>1724</v>
      </c>
      <c r="D65" s="22">
        <v>1952</v>
      </c>
      <c r="E65" s="144">
        <v>761</v>
      </c>
      <c r="F65" s="79"/>
      <c r="G65" s="67"/>
      <c r="J65" s="67"/>
    </row>
    <row r="66" spans="1:10" s="39" customFormat="1" ht="25.5">
      <c r="A66" s="6">
        <f t="shared" si="1"/>
        <v>35</v>
      </c>
      <c r="B66" s="24" t="s">
        <v>1607</v>
      </c>
      <c r="C66" s="18" t="s">
        <v>1725</v>
      </c>
      <c r="D66" s="151">
        <v>1952</v>
      </c>
      <c r="E66" s="139">
        <v>257.7</v>
      </c>
      <c r="F66" s="79"/>
      <c r="G66" s="67"/>
      <c r="J66" s="67"/>
    </row>
    <row r="67" spans="1:10" s="39" customFormat="1" ht="25.5">
      <c r="A67" s="6">
        <f t="shared" si="1"/>
        <v>36</v>
      </c>
      <c r="B67" s="24" t="s">
        <v>1607</v>
      </c>
      <c r="C67" s="18" t="s">
        <v>1726</v>
      </c>
      <c r="D67" s="151">
        <v>1981</v>
      </c>
      <c r="E67" s="139">
        <v>1913.5</v>
      </c>
      <c r="F67" s="79"/>
      <c r="G67" s="67"/>
      <c r="J67" s="67"/>
    </row>
    <row r="68" spans="1:10" s="39" customFormat="1" ht="25.5">
      <c r="A68" s="6">
        <f t="shared" si="1"/>
        <v>37</v>
      </c>
      <c r="B68" s="24" t="s">
        <v>1607</v>
      </c>
      <c r="C68" s="18" t="s">
        <v>1727</v>
      </c>
      <c r="D68" s="151">
        <v>1954</v>
      </c>
      <c r="E68" s="139">
        <v>672.2</v>
      </c>
      <c r="F68" s="79"/>
      <c r="G68" s="67"/>
      <c r="J68" s="67"/>
    </row>
    <row r="69" spans="1:10" s="39" customFormat="1" ht="25.5">
      <c r="A69" s="6">
        <f t="shared" si="1"/>
        <v>38</v>
      </c>
      <c r="B69" s="24" t="s">
        <v>1607</v>
      </c>
      <c r="C69" s="18" t="s">
        <v>1728</v>
      </c>
      <c r="D69" s="151">
        <v>1934</v>
      </c>
      <c r="E69" s="139">
        <v>57.2</v>
      </c>
      <c r="F69" s="79"/>
      <c r="G69" s="67"/>
      <c r="J69" s="67"/>
    </row>
    <row r="70" spans="1:10" s="39" customFormat="1" ht="12.75">
      <c r="A70" s="6">
        <f t="shared" si="1"/>
        <v>39</v>
      </c>
      <c r="B70" s="24" t="s">
        <v>1607</v>
      </c>
      <c r="C70" s="18" t="s">
        <v>1729</v>
      </c>
      <c r="D70" s="151">
        <v>1948</v>
      </c>
      <c r="E70" s="139">
        <v>369.3</v>
      </c>
      <c r="F70" s="79"/>
      <c r="G70" s="67"/>
      <c r="J70" s="67"/>
    </row>
    <row r="71" spans="1:10" s="39" customFormat="1" ht="12.75">
      <c r="A71" s="6">
        <f t="shared" si="1"/>
        <v>40</v>
      </c>
      <c r="B71" s="140" t="s">
        <v>548</v>
      </c>
      <c r="C71" s="141" t="s">
        <v>1661</v>
      </c>
      <c r="D71" s="151">
        <v>2008</v>
      </c>
      <c r="E71" s="139">
        <v>52.26</v>
      </c>
      <c r="F71" s="79"/>
      <c r="G71" s="67"/>
      <c r="J71" s="67"/>
    </row>
    <row r="72" spans="1:10" s="39" customFormat="1" ht="12.75">
      <c r="A72" s="6">
        <f t="shared" si="1"/>
        <v>41</v>
      </c>
      <c r="B72" s="24" t="s">
        <v>1607</v>
      </c>
      <c r="C72" s="18" t="s">
        <v>1730</v>
      </c>
      <c r="D72" s="151">
        <v>1948</v>
      </c>
      <c r="E72" s="142">
        <v>366.97</v>
      </c>
      <c r="F72" s="79"/>
      <c r="G72" s="67"/>
      <c r="J72" s="67"/>
    </row>
    <row r="73" spans="1:10" s="39" customFormat="1" ht="12.75">
      <c r="A73" s="6">
        <f t="shared" si="1"/>
        <v>42</v>
      </c>
      <c r="B73" s="24" t="s">
        <v>1607</v>
      </c>
      <c r="C73" s="18" t="s">
        <v>1731</v>
      </c>
      <c r="D73" s="151">
        <v>1948</v>
      </c>
      <c r="E73" s="139">
        <v>368.04</v>
      </c>
      <c r="F73" s="79"/>
      <c r="G73" s="67"/>
      <c r="J73" s="67"/>
    </row>
    <row r="74" spans="1:10" s="39" customFormat="1" ht="12.75">
      <c r="A74" s="6">
        <f t="shared" si="1"/>
        <v>43</v>
      </c>
      <c r="B74" s="24" t="s">
        <v>1607</v>
      </c>
      <c r="C74" s="41" t="s">
        <v>1732</v>
      </c>
      <c r="D74" s="174">
        <v>1950</v>
      </c>
      <c r="E74" s="85">
        <v>643.67</v>
      </c>
      <c r="F74" s="79"/>
      <c r="G74" s="67"/>
      <c r="J74" s="67"/>
    </row>
    <row r="75" spans="1:10" s="39" customFormat="1" ht="12.75">
      <c r="A75" s="6">
        <f t="shared" si="1"/>
        <v>44</v>
      </c>
      <c r="B75" s="24" t="s">
        <v>547</v>
      </c>
      <c r="C75" s="41" t="s">
        <v>1651</v>
      </c>
      <c r="D75" s="174">
        <v>1927</v>
      </c>
      <c r="E75" s="85">
        <v>39.6</v>
      </c>
      <c r="F75" s="79"/>
      <c r="G75" s="67"/>
      <c r="J75" s="67"/>
    </row>
    <row r="76" spans="1:10" s="39" customFormat="1" ht="12.75">
      <c r="A76" s="6">
        <f t="shared" si="1"/>
        <v>45</v>
      </c>
      <c r="B76" s="24" t="s">
        <v>1607</v>
      </c>
      <c r="C76" s="18" t="s">
        <v>1652</v>
      </c>
      <c r="D76" s="8">
        <v>1985</v>
      </c>
      <c r="E76" s="142">
        <f>17384.74-182.9-17</f>
        <v>17184.84</v>
      </c>
      <c r="F76" s="79"/>
      <c r="G76" s="67"/>
      <c r="J76" s="67"/>
    </row>
    <row r="77" spans="1:10" s="39" customFormat="1" ht="38.25" customHeight="1">
      <c r="A77" s="6">
        <f t="shared" si="1"/>
        <v>46</v>
      </c>
      <c r="B77" s="24" t="s">
        <v>1607</v>
      </c>
      <c r="C77" s="18" t="s">
        <v>1653</v>
      </c>
      <c r="D77" s="151">
        <v>1992</v>
      </c>
      <c r="E77" s="139">
        <v>18514.85</v>
      </c>
      <c r="F77" s="79"/>
      <c r="G77" s="67"/>
      <c r="J77" s="67"/>
    </row>
    <row r="78" spans="1:10" s="39" customFormat="1" ht="12.75">
      <c r="A78" s="6">
        <f t="shared" si="1"/>
        <v>47</v>
      </c>
      <c r="B78" s="24" t="s">
        <v>1607</v>
      </c>
      <c r="C78" s="18" t="s">
        <v>1654</v>
      </c>
      <c r="D78" s="151">
        <v>1990</v>
      </c>
      <c r="E78" s="139">
        <v>16683.16</v>
      </c>
      <c r="F78" s="79"/>
      <c r="G78" s="67"/>
      <c r="J78" s="67"/>
    </row>
    <row r="79" spans="1:10" s="39" customFormat="1" ht="33" customHeight="1">
      <c r="A79" s="6">
        <f t="shared" si="1"/>
        <v>48</v>
      </c>
      <c r="B79" s="24" t="s">
        <v>1607</v>
      </c>
      <c r="C79" s="18" t="s">
        <v>1655</v>
      </c>
      <c r="D79" s="174">
        <v>1987</v>
      </c>
      <c r="E79" s="85">
        <v>15559.01</v>
      </c>
      <c r="F79" s="79"/>
      <c r="G79" s="67"/>
      <c r="J79" s="67"/>
    </row>
    <row r="80" spans="1:10" s="39" customFormat="1" ht="12.75">
      <c r="A80" s="6">
        <f t="shared" si="1"/>
        <v>49</v>
      </c>
      <c r="B80" s="24" t="s">
        <v>1607</v>
      </c>
      <c r="C80" s="18" t="s">
        <v>1656</v>
      </c>
      <c r="D80" s="174">
        <v>1986</v>
      </c>
      <c r="E80" s="85">
        <v>12025.27</v>
      </c>
      <c r="F80" s="79"/>
      <c r="G80" s="67"/>
      <c r="J80" s="67"/>
    </row>
    <row r="81" spans="1:10" s="39" customFormat="1" ht="12.75">
      <c r="A81" s="6">
        <f t="shared" si="1"/>
        <v>50</v>
      </c>
      <c r="B81" s="24" t="s">
        <v>1607</v>
      </c>
      <c r="C81" s="18" t="s">
        <v>1657</v>
      </c>
      <c r="D81" s="174">
        <v>1986</v>
      </c>
      <c r="E81" s="85">
        <v>14106.85</v>
      </c>
      <c r="F81" s="79"/>
      <c r="G81" s="67"/>
      <c r="J81" s="67"/>
    </row>
    <row r="82" spans="1:10" s="39" customFormat="1" ht="12.75">
      <c r="A82" s="6">
        <f t="shared" si="1"/>
        <v>51</v>
      </c>
      <c r="B82" s="24" t="s">
        <v>1607</v>
      </c>
      <c r="C82" s="18" t="s">
        <v>1658</v>
      </c>
      <c r="D82" s="174">
        <v>1974</v>
      </c>
      <c r="E82" s="85">
        <v>7531.41</v>
      </c>
      <c r="F82" s="79"/>
      <c r="G82" s="67"/>
      <c r="J82" s="67"/>
    </row>
    <row r="83" spans="1:10" s="39" customFormat="1" ht="27.75" customHeight="1">
      <c r="A83" s="6">
        <f t="shared" si="1"/>
        <v>52</v>
      </c>
      <c r="B83" s="24" t="s">
        <v>1607</v>
      </c>
      <c r="C83" s="18" t="s">
        <v>1659</v>
      </c>
      <c r="D83" s="174">
        <v>1969</v>
      </c>
      <c r="E83" s="85">
        <v>3302.9</v>
      </c>
      <c r="F83" s="79"/>
      <c r="G83" s="67"/>
      <c r="J83" s="67"/>
    </row>
    <row r="84" spans="1:10" s="39" customFormat="1" ht="12.75">
      <c r="A84" s="6">
        <f t="shared" si="1"/>
        <v>53</v>
      </c>
      <c r="B84" s="24" t="s">
        <v>1607</v>
      </c>
      <c r="C84" s="18" t="s">
        <v>1660</v>
      </c>
      <c r="D84" s="174">
        <v>1970</v>
      </c>
      <c r="E84" s="85">
        <v>3244.37</v>
      </c>
      <c r="F84" s="79"/>
      <c r="G84" s="67"/>
      <c r="J84" s="67"/>
    </row>
    <row r="85" spans="1:10" s="39" customFormat="1" ht="12.75">
      <c r="A85" s="6">
        <f t="shared" si="1"/>
        <v>54</v>
      </c>
      <c r="B85" s="24" t="s">
        <v>1607</v>
      </c>
      <c r="C85" s="18" t="s">
        <v>1662</v>
      </c>
      <c r="D85" s="174">
        <v>1970</v>
      </c>
      <c r="E85" s="85">
        <v>3220.29</v>
      </c>
      <c r="F85" s="79"/>
      <c r="G85" s="67"/>
      <c r="J85" s="67"/>
    </row>
    <row r="86" spans="1:10" s="39" customFormat="1" ht="25.5">
      <c r="A86" s="6">
        <f t="shared" si="1"/>
        <v>55</v>
      </c>
      <c r="B86" s="24" t="s">
        <v>1607</v>
      </c>
      <c r="C86" s="41" t="s">
        <v>1663</v>
      </c>
      <c r="D86" s="174">
        <v>1963</v>
      </c>
      <c r="E86" s="85">
        <v>1531.41</v>
      </c>
      <c r="F86" s="79"/>
      <c r="G86" s="67"/>
      <c r="J86" s="67"/>
    </row>
    <row r="87" spans="1:10" s="39" customFormat="1" ht="25.5">
      <c r="A87" s="6">
        <f t="shared" si="1"/>
        <v>56</v>
      </c>
      <c r="B87" s="24" t="s">
        <v>1607</v>
      </c>
      <c r="C87" s="41" t="s">
        <v>1664</v>
      </c>
      <c r="D87" s="174">
        <v>1969</v>
      </c>
      <c r="E87" s="85">
        <v>2570.66</v>
      </c>
      <c r="F87" s="79"/>
      <c r="G87" s="67"/>
      <c r="J87" s="67"/>
    </row>
    <row r="88" spans="1:10" s="39" customFormat="1" ht="25.5">
      <c r="A88" s="6">
        <f t="shared" si="1"/>
        <v>57</v>
      </c>
      <c r="B88" s="24" t="s">
        <v>1607</v>
      </c>
      <c r="C88" s="41" t="s">
        <v>1665</v>
      </c>
      <c r="D88" s="174">
        <v>1969</v>
      </c>
      <c r="E88" s="85">
        <v>1491.64</v>
      </c>
      <c r="F88" s="79"/>
      <c r="G88" s="67"/>
      <c r="J88" s="67"/>
    </row>
    <row r="89" spans="1:10" s="39" customFormat="1" ht="25.5">
      <c r="A89" s="6">
        <f t="shared" si="1"/>
        <v>58</v>
      </c>
      <c r="B89" s="24" t="s">
        <v>1607</v>
      </c>
      <c r="C89" s="41" t="s">
        <v>1666</v>
      </c>
      <c r="D89" s="174">
        <v>1967</v>
      </c>
      <c r="E89" s="85">
        <v>2555.63</v>
      </c>
      <c r="F89" s="79"/>
      <c r="G89" s="67"/>
      <c r="J89" s="67"/>
    </row>
    <row r="90" spans="1:10" s="39" customFormat="1" ht="25.5">
      <c r="A90" s="6">
        <f t="shared" si="1"/>
        <v>59</v>
      </c>
      <c r="B90" s="24" t="s">
        <v>1607</v>
      </c>
      <c r="C90" s="41" t="s">
        <v>1667</v>
      </c>
      <c r="D90" s="174">
        <v>1962</v>
      </c>
      <c r="E90" s="85">
        <v>963.1</v>
      </c>
      <c r="F90" s="79"/>
      <c r="G90" s="67"/>
      <c r="J90" s="67"/>
    </row>
    <row r="91" spans="1:10" s="39" customFormat="1" ht="25.5">
      <c r="A91" s="6">
        <f t="shared" si="1"/>
        <v>60</v>
      </c>
      <c r="B91" s="24" t="s">
        <v>1607</v>
      </c>
      <c r="C91" s="41" t="s">
        <v>1668</v>
      </c>
      <c r="D91" s="174">
        <v>1952</v>
      </c>
      <c r="E91" s="85">
        <v>705.2</v>
      </c>
      <c r="F91" s="79"/>
      <c r="G91" s="67"/>
      <c r="J91" s="67"/>
    </row>
    <row r="92" spans="1:10" s="39" customFormat="1" ht="12.75">
      <c r="A92" s="6">
        <f t="shared" si="1"/>
        <v>61</v>
      </c>
      <c r="B92" s="24" t="s">
        <v>1607</v>
      </c>
      <c r="C92" s="41" t="s">
        <v>1733</v>
      </c>
      <c r="D92" s="174">
        <v>1960</v>
      </c>
      <c r="E92" s="85">
        <v>368.14</v>
      </c>
      <c r="F92" s="79"/>
      <c r="G92" s="67"/>
      <c r="J92" s="67"/>
    </row>
    <row r="93" spans="1:10" s="39" customFormat="1" ht="12.75">
      <c r="A93" s="6">
        <f t="shared" si="1"/>
        <v>62</v>
      </c>
      <c r="B93" s="24" t="s">
        <v>1607</v>
      </c>
      <c r="C93" s="41" t="s">
        <v>1734</v>
      </c>
      <c r="D93" s="174">
        <v>1956</v>
      </c>
      <c r="E93" s="85">
        <v>457.15</v>
      </c>
      <c r="F93" s="79"/>
      <c r="G93" s="67"/>
      <c r="J93" s="67"/>
    </row>
    <row r="94" spans="1:10" s="39" customFormat="1" ht="12.75">
      <c r="A94" s="6">
        <f t="shared" si="1"/>
        <v>63</v>
      </c>
      <c r="B94" s="24" t="s">
        <v>1607</v>
      </c>
      <c r="C94" s="41" t="s">
        <v>1735</v>
      </c>
      <c r="D94" s="174">
        <v>1953</v>
      </c>
      <c r="E94" s="85">
        <v>420.2</v>
      </c>
      <c r="F94" s="79"/>
      <c r="G94" s="67"/>
      <c r="J94" s="67"/>
    </row>
    <row r="95" spans="1:10" s="39" customFormat="1" ht="12.75">
      <c r="A95" s="6">
        <f t="shared" si="1"/>
        <v>64</v>
      </c>
      <c r="B95" s="24" t="s">
        <v>1607</v>
      </c>
      <c r="C95" s="41" t="s">
        <v>1739</v>
      </c>
      <c r="D95" s="174">
        <v>1928</v>
      </c>
      <c r="E95" s="85">
        <v>316</v>
      </c>
      <c r="F95" s="79"/>
      <c r="G95" s="67"/>
      <c r="J95" s="67"/>
    </row>
    <row r="96" spans="1:10" s="39" customFormat="1" ht="12.75">
      <c r="A96" s="6">
        <f t="shared" si="1"/>
        <v>65</v>
      </c>
      <c r="B96" s="24" t="s">
        <v>1607</v>
      </c>
      <c r="C96" s="7" t="s">
        <v>1669</v>
      </c>
      <c r="D96" s="174">
        <v>1966</v>
      </c>
      <c r="E96" s="85">
        <v>2029.1</v>
      </c>
      <c r="F96" s="79"/>
      <c r="G96" s="67"/>
      <c r="J96" s="67"/>
    </row>
    <row r="97" spans="1:10" s="39" customFormat="1" ht="12.75">
      <c r="A97" s="6">
        <f t="shared" si="1"/>
        <v>66</v>
      </c>
      <c r="B97" s="24" t="s">
        <v>1607</v>
      </c>
      <c r="C97" s="7" t="s">
        <v>1670</v>
      </c>
      <c r="D97" s="174">
        <v>1958</v>
      </c>
      <c r="E97" s="85">
        <v>439.1</v>
      </c>
      <c r="F97" s="79"/>
      <c r="G97" s="67"/>
      <c r="J97" s="67"/>
    </row>
    <row r="98" spans="1:10" s="39" customFormat="1" ht="12.75">
      <c r="A98" s="6">
        <f aca="true" t="shared" si="2" ref="A98:A161">A97+1</f>
        <v>67</v>
      </c>
      <c r="B98" s="24" t="s">
        <v>1607</v>
      </c>
      <c r="C98" s="7" t="s">
        <v>1671</v>
      </c>
      <c r="D98" s="174">
        <v>1995</v>
      </c>
      <c r="E98" s="85">
        <v>1294.95</v>
      </c>
      <c r="F98" s="79"/>
      <c r="G98" s="67"/>
      <c r="J98" s="67"/>
    </row>
    <row r="99" spans="1:10" s="39" customFormat="1" ht="12.75">
      <c r="A99" s="6">
        <f t="shared" si="2"/>
        <v>68</v>
      </c>
      <c r="B99" s="24" t="s">
        <v>1607</v>
      </c>
      <c r="C99" s="7" t="s">
        <v>1672</v>
      </c>
      <c r="D99" s="174">
        <v>1995</v>
      </c>
      <c r="E99" s="85">
        <v>3076.3</v>
      </c>
      <c r="F99" s="79"/>
      <c r="G99" s="67"/>
      <c r="J99" s="67"/>
    </row>
    <row r="100" spans="1:10" s="39" customFormat="1" ht="12.75">
      <c r="A100" s="6">
        <f t="shared" si="2"/>
        <v>69</v>
      </c>
      <c r="B100" s="24" t="s">
        <v>1607</v>
      </c>
      <c r="C100" s="7" t="s">
        <v>1673</v>
      </c>
      <c r="D100" s="174">
        <v>1984</v>
      </c>
      <c r="E100" s="85">
        <v>885</v>
      </c>
      <c r="F100" s="79"/>
      <c r="G100" s="67"/>
      <c r="J100" s="67"/>
    </row>
    <row r="101" spans="1:10" s="39" customFormat="1" ht="12.75">
      <c r="A101" s="6">
        <f t="shared" si="2"/>
        <v>70</v>
      </c>
      <c r="B101" s="24" t="s">
        <v>1607</v>
      </c>
      <c r="C101" s="7" t="s">
        <v>1674</v>
      </c>
      <c r="D101" s="174">
        <v>1994</v>
      </c>
      <c r="E101" s="85">
        <v>724.96</v>
      </c>
      <c r="F101" s="79"/>
      <c r="G101" s="67"/>
      <c r="J101" s="67"/>
    </row>
    <row r="102" spans="1:10" s="39" customFormat="1" ht="12.75">
      <c r="A102" s="6">
        <f t="shared" si="2"/>
        <v>71</v>
      </c>
      <c r="B102" s="24" t="s">
        <v>1607</v>
      </c>
      <c r="C102" s="7" t="s">
        <v>1740</v>
      </c>
      <c r="D102" s="174">
        <v>1992</v>
      </c>
      <c r="E102" s="85">
        <v>5983.35</v>
      </c>
      <c r="F102" s="79"/>
      <c r="G102" s="67"/>
      <c r="J102" s="67"/>
    </row>
    <row r="103" spans="1:10" s="39" customFormat="1" ht="12.75">
      <c r="A103" s="6">
        <f t="shared" si="2"/>
        <v>72</v>
      </c>
      <c r="B103" s="24" t="s">
        <v>1607</v>
      </c>
      <c r="C103" s="7" t="s">
        <v>1675</v>
      </c>
      <c r="D103" s="174">
        <v>1964</v>
      </c>
      <c r="E103" s="85">
        <f>1545.6-109</f>
        <v>1436.6</v>
      </c>
      <c r="F103" s="79"/>
      <c r="G103" s="67"/>
      <c r="J103" s="67"/>
    </row>
    <row r="104" spans="1:10" s="39" customFormat="1" ht="12.75">
      <c r="A104" s="6">
        <f t="shared" si="2"/>
        <v>73</v>
      </c>
      <c r="B104" s="24" t="s">
        <v>1607</v>
      </c>
      <c r="C104" s="7" t="s">
        <v>1676</v>
      </c>
      <c r="D104" s="174">
        <v>2004</v>
      </c>
      <c r="E104" s="85">
        <v>4479</v>
      </c>
      <c r="F104" s="79"/>
      <c r="G104" s="67"/>
      <c r="J104" s="67"/>
    </row>
    <row r="105" spans="1:10" s="39" customFormat="1" ht="12.75">
      <c r="A105" s="6">
        <f t="shared" si="2"/>
        <v>74</v>
      </c>
      <c r="B105" s="24" t="s">
        <v>1607</v>
      </c>
      <c r="C105" s="7" t="s">
        <v>1677</v>
      </c>
      <c r="D105" s="174">
        <v>1943</v>
      </c>
      <c r="E105" s="85">
        <v>611.8</v>
      </c>
      <c r="F105" s="79"/>
      <c r="G105" s="67"/>
      <c r="J105" s="67"/>
    </row>
    <row r="106" spans="1:10" s="39" customFormat="1" ht="12.75">
      <c r="A106" s="6">
        <f t="shared" si="2"/>
        <v>75</v>
      </c>
      <c r="B106" s="24" t="s">
        <v>1607</v>
      </c>
      <c r="C106" s="7" t="s">
        <v>1678</v>
      </c>
      <c r="D106" s="174">
        <v>1945</v>
      </c>
      <c r="E106" s="85">
        <v>718.5</v>
      </c>
      <c r="F106" s="79"/>
      <c r="G106" s="67"/>
      <c r="J106" s="67"/>
    </row>
    <row r="107" spans="1:10" s="39" customFormat="1" ht="12.75">
      <c r="A107" s="6">
        <f t="shared" si="2"/>
        <v>76</v>
      </c>
      <c r="B107" s="24" t="s">
        <v>1607</v>
      </c>
      <c r="C107" s="7" t="s">
        <v>1679</v>
      </c>
      <c r="D107" s="174">
        <v>1954</v>
      </c>
      <c r="E107" s="85">
        <v>59.8</v>
      </c>
      <c r="F107" s="79"/>
      <c r="G107" s="67"/>
      <c r="J107" s="67"/>
    </row>
    <row r="108" spans="1:10" s="39" customFormat="1" ht="12.75">
      <c r="A108" s="6">
        <f t="shared" si="2"/>
        <v>77</v>
      </c>
      <c r="B108" s="24" t="s">
        <v>1607</v>
      </c>
      <c r="C108" s="7" t="s">
        <v>1680</v>
      </c>
      <c r="D108" s="174">
        <v>1962</v>
      </c>
      <c r="E108" s="85">
        <v>628.3</v>
      </c>
      <c r="F108" s="79"/>
      <c r="G108" s="67"/>
      <c r="J108" s="67"/>
    </row>
    <row r="109" spans="1:10" s="39" customFormat="1" ht="12.75">
      <c r="A109" s="6">
        <f t="shared" si="2"/>
        <v>78</v>
      </c>
      <c r="B109" s="24" t="s">
        <v>1607</v>
      </c>
      <c r="C109" s="7" t="s">
        <v>1681</v>
      </c>
      <c r="D109" s="174">
        <v>1956</v>
      </c>
      <c r="E109" s="85">
        <v>641.2</v>
      </c>
      <c r="F109" s="79"/>
      <c r="G109" s="67"/>
      <c r="J109" s="67"/>
    </row>
    <row r="110" spans="1:10" s="39" customFormat="1" ht="12.75">
      <c r="A110" s="6">
        <f t="shared" si="2"/>
        <v>79</v>
      </c>
      <c r="B110" s="24" t="s">
        <v>1607</v>
      </c>
      <c r="C110" s="7" t="s">
        <v>1682</v>
      </c>
      <c r="D110" s="174">
        <v>1969</v>
      </c>
      <c r="E110" s="85">
        <v>633.9</v>
      </c>
      <c r="F110" s="79"/>
      <c r="G110" s="67"/>
      <c r="J110" s="67"/>
    </row>
    <row r="111" spans="1:10" s="39" customFormat="1" ht="12.75">
      <c r="A111" s="6">
        <f t="shared" si="2"/>
        <v>80</v>
      </c>
      <c r="B111" s="24" t="s">
        <v>1607</v>
      </c>
      <c r="C111" s="7" t="s">
        <v>1683</v>
      </c>
      <c r="D111" s="174">
        <v>1958</v>
      </c>
      <c r="E111" s="85">
        <v>639</v>
      </c>
      <c r="F111" s="79"/>
      <c r="G111" s="67"/>
      <c r="J111" s="67"/>
    </row>
    <row r="112" spans="1:10" s="39" customFormat="1" ht="12.75">
      <c r="A112" s="6">
        <f t="shared" si="2"/>
        <v>81</v>
      </c>
      <c r="B112" s="24" t="s">
        <v>1607</v>
      </c>
      <c r="C112" s="7" t="s">
        <v>1684</v>
      </c>
      <c r="D112" s="174">
        <v>1959</v>
      </c>
      <c r="E112" s="85">
        <v>644.4</v>
      </c>
      <c r="F112" s="79"/>
      <c r="G112" s="67"/>
      <c r="J112" s="67"/>
    </row>
    <row r="113" spans="1:10" s="39" customFormat="1" ht="12.75">
      <c r="A113" s="6">
        <f t="shared" si="2"/>
        <v>82</v>
      </c>
      <c r="B113" s="24" t="s">
        <v>1607</v>
      </c>
      <c r="C113" s="7" t="s">
        <v>1685</v>
      </c>
      <c r="D113" s="174">
        <v>1959</v>
      </c>
      <c r="E113" s="85">
        <v>639.3</v>
      </c>
      <c r="F113" s="79"/>
      <c r="G113" s="67"/>
      <c r="J113" s="67"/>
    </row>
    <row r="114" spans="1:10" s="39" customFormat="1" ht="12.75">
      <c r="A114" s="6">
        <f t="shared" si="2"/>
        <v>83</v>
      </c>
      <c r="B114" s="24" t="s">
        <v>1607</v>
      </c>
      <c r="C114" s="7" t="s">
        <v>1686</v>
      </c>
      <c r="D114" s="174">
        <v>1947</v>
      </c>
      <c r="E114" s="85">
        <v>362</v>
      </c>
      <c r="F114" s="79"/>
      <c r="G114" s="67"/>
      <c r="J114" s="67"/>
    </row>
    <row r="115" spans="1:10" s="39" customFormat="1" ht="12.75">
      <c r="A115" s="6">
        <f t="shared" si="2"/>
        <v>84</v>
      </c>
      <c r="B115" s="24" t="s">
        <v>1607</v>
      </c>
      <c r="C115" s="7" t="s">
        <v>1687</v>
      </c>
      <c r="D115" s="174">
        <v>1949</v>
      </c>
      <c r="E115" s="85">
        <v>493.6</v>
      </c>
      <c r="F115" s="79"/>
      <c r="G115" s="67"/>
      <c r="J115" s="67"/>
    </row>
    <row r="116" spans="1:10" s="39" customFormat="1" ht="12.75">
      <c r="A116" s="6">
        <f t="shared" si="2"/>
        <v>85</v>
      </c>
      <c r="B116" s="24" t="s">
        <v>1607</v>
      </c>
      <c r="C116" s="7" t="s">
        <v>1688</v>
      </c>
      <c r="D116" s="174">
        <v>1958</v>
      </c>
      <c r="E116" s="85">
        <v>436.3</v>
      </c>
      <c r="F116" s="79"/>
      <c r="G116" s="67"/>
      <c r="J116" s="67"/>
    </row>
    <row r="117" spans="1:10" s="39" customFormat="1" ht="12.75">
      <c r="A117" s="6">
        <f t="shared" si="2"/>
        <v>86</v>
      </c>
      <c r="B117" s="24" t="s">
        <v>1607</v>
      </c>
      <c r="C117" s="7" t="s">
        <v>1689</v>
      </c>
      <c r="D117" s="174">
        <v>1948</v>
      </c>
      <c r="E117" s="85">
        <v>491.1</v>
      </c>
      <c r="F117" s="79"/>
      <c r="G117" s="67"/>
      <c r="J117" s="67"/>
    </row>
    <row r="118" spans="1:10" s="39" customFormat="1" ht="12.75">
      <c r="A118" s="6">
        <f t="shared" si="2"/>
        <v>87</v>
      </c>
      <c r="B118" s="24" t="s">
        <v>1607</v>
      </c>
      <c r="C118" s="7" t="s">
        <v>1690</v>
      </c>
      <c r="D118" s="174">
        <v>1958</v>
      </c>
      <c r="E118" s="85">
        <v>363.7</v>
      </c>
      <c r="F118" s="79"/>
      <c r="G118" s="67"/>
      <c r="J118" s="67"/>
    </row>
    <row r="119" spans="1:10" s="39" customFormat="1" ht="12.75">
      <c r="A119" s="6">
        <f t="shared" si="2"/>
        <v>88</v>
      </c>
      <c r="B119" s="24" t="s">
        <v>1607</v>
      </c>
      <c r="C119" s="7" t="s">
        <v>1691</v>
      </c>
      <c r="D119" s="174">
        <v>1959</v>
      </c>
      <c r="E119" s="85">
        <v>447.4</v>
      </c>
      <c r="F119" s="79"/>
      <c r="G119" s="67"/>
      <c r="J119" s="67"/>
    </row>
    <row r="120" spans="1:10" s="39" customFormat="1" ht="12.75">
      <c r="A120" s="6">
        <f t="shared" si="2"/>
        <v>89</v>
      </c>
      <c r="B120" s="24" t="s">
        <v>1607</v>
      </c>
      <c r="C120" s="7" t="s">
        <v>1692</v>
      </c>
      <c r="D120" s="174">
        <v>1959</v>
      </c>
      <c r="E120" s="85">
        <v>454.55</v>
      </c>
      <c r="F120" s="79"/>
      <c r="G120" s="67"/>
      <c r="J120" s="67"/>
    </row>
    <row r="121" spans="1:10" s="39" customFormat="1" ht="12.75">
      <c r="A121" s="6">
        <f t="shared" si="2"/>
        <v>90</v>
      </c>
      <c r="B121" s="24" t="s">
        <v>1607</v>
      </c>
      <c r="C121" s="7" t="s">
        <v>1693</v>
      </c>
      <c r="D121" s="174">
        <v>1953</v>
      </c>
      <c r="E121" s="85">
        <v>415.1</v>
      </c>
      <c r="F121" s="79"/>
      <c r="G121" s="67"/>
      <c r="J121" s="67"/>
    </row>
    <row r="122" spans="1:10" s="39" customFormat="1" ht="12.75">
      <c r="A122" s="6">
        <f t="shared" si="2"/>
        <v>91</v>
      </c>
      <c r="B122" s="24" t="s">
        <v>1607</v>
      </c>
      <c r="C122" s="7" t="s">
        <v>1694</v>
      </c>
      <c r="D122" s="174">
        <v>1953</v>
      </c>
      <c r="E122" s="85">
        <v>408.4</v>
      </c>
      <c r="F122" s="79"/>
      <c r="G122" s="67"/>
      <c r="J122" s="67"/>
    </row>
    <row r="123" spans="1:10" s="39" customFormat="1" ht="12.75">
      <c r="A123" s="6">
        <f t="shared" si="2"/>
        <v>92</v>
      </c>
      <c r="B123" s="24" t="s">
        <v>1607</v>
      </c>
      <c r="C123" s="7" t="s">
        <v>1695</v>
      </c>
      <c r="D123" s="174">
        <v>1953</v>
      </c>
      <c r="E123" s="85">
        <v>394.11</v>
      </c>
      <c r="F123" s="79"/>
      <c r="G123" s="67"/>
      <c r="J123" s="67"/>
    </row>
    <row r="124" spans="1:10" s="39" customFormat="1" ht="12.75">
      <c r="A124" s="6">
        <f t="shared" si="2"/>
        <v>93</v>
      </c>
      <c r="B124" s="24" t="s">
        <v>1607</v>
      </c>
      <c r="C124" s="7" t="s">
        <v>1696</v>
      </c>
      <c r="D124" s="174">
        <v>1959</v>
      </c>
      <c r="E124" s="85">
        <v>372.3</v>
      </c>
      <c r="F124" s="79"/>
      <c r="G124" s="67"/>
      <c r="J124" s="67"/>
    </row>
    <row r="125" spans="1:10" s="39" customFormat="1" ht="12.75">
      <c r="A125" s="6">
        <f t="shared" si="2"/>
        <v>94</v>
      </c>
      <c r="B125" s="24" t="s">
        <v>1607</v>
      </c>
      <c r="C125" s="7" t="s">
        <v>1697</v>
      </c>
      <c r="D125" s="174">
        <v>1953</v>
      </c>
      <c r="E125" s="85">
        <v>418.5</v>
      </c>
      <c r="F125" s="79"/>
      <c r="G125" s="67"/>
      <c r="J125" s="67"/>
    </row>
    <row r="126" spans="1:10" s="39" customFormat="1" ht="12.75">
      <c r="A126" s="6">
        <f t="shared" si="2"/>
        <v>95</v>
      </c>
      <c r="B126" s="24" t="s">
        <v>1607</v>
      </c>
      <c r="C126" s="7" t="s">
        <v>1698</v>
      </c>
      <c r="D126" s="174">
        <v>1926</v>
      </c>
      <c r="E126" s="85">
        <v>240.03</v>
      </c>
      <c r="F126" s="79"/>
      <c r="G126" s="67"/>
      <c r="J126" s="67"/>
    </row>
    <row r="127" spans="1:10" s="39" customFormat="1" ht="27.75" customHeight="1">
      <c r="A127" s="6">
        <f t="shared" si="2"/>
        <v>96</v>
      </c>
      <c r="B127" s="24" t="s">
        <v>1607</v>
      </c>
      <c r="C127" s="7" t="s">
        <v>1699</v>
      </c>
      <c r="D127" s="174">
        <v>1926</v>
      </c>
      <c r="E127" s="85">
        <v>204.22</v>
      </c>
      <c r="F127" s="79"/>
      <c r="G127" s="67"/>
      <c r="J127" s="67"/>
    </row>
    <row r="128" spans="1:6" ht="12.75">
      <c r="A128" s="6">
        <f t="shared" si="2"/>
        <v>97</v>
      </c>
      <c r="B128" s="24" t="s">
        <v>1607</v>
      </c>
      <c r="C128" s="7" t="s">
        <v>1700</v>
      </c>
      <c r="D128" s="174">
        <v>1957</v>
      </c>
      <c r="E128" s="85">
        <v>411.9</v>
      </c>
      <c r="F128" s="69"/>
    </row>
    <row r="129" spans="1:6" ht="12.75">
      <c r="A129" s="6">
        <f t="shared" si="2"/>
        <v>98</v>
      </c>
      <c r="B129" s="24" t="s">
        <v>1607</v>
      </c>
      <c r="C129" s="7" t="s">
        <v>1701</v>
      </c>
      <c r="D129" s="174">
        <v>1926</v>
      </c>
      <c r="E129" s="85">
        <v>235.6</v>
      </c>
      <c r="F129" s="69"/>
    </row>
    <row r="130" spans="1:6" ht="12.75">
      <c r="A130" s="6">
        <f t="shared" si="2"/>
        <v>99</v>
      </c>
      <c r="B130" s="24" t="s">
        <v>1607</v>
      </c>
      <c r="C130" s="7" t="s">
        <v>1702</v>
      </c>
      <c r="D130" s="174">
        <v>1926</v>
      </c>
      <c r="E130" s="85">
        <v>237.4</v>
      </c>
      <c r="F130" s="69"/>
    </row>
    <row r="131" spans="1:6" ht="12.75">
      <c r="A131" s="6">
        <f t="shared" si="2"/>
        <v>100</v>
      </c>
      <c r="B131" s="24" t="s">
        <v>1607</v>
      </c>
      <c r="C131" s="7" t="s">
        <v>1703</v>
      </c>
      <c r="D131" s="174">
        <v>1953</v>
      </c>
      <c r="E131" s="85">
        <v>609.65</v>
      </c>
      <c r="F131" s="69"/>
    </row>
    <row r="132" spans="1:6" ht="12.75">
      <c r="A132" s="6">
        <f t="shared" si="2"/>
        <v>101</v>
      </c>
      <c r="B132" s="24" t="s">
        <v>1607</v>
      </c>
      <c r="C132" s="7" t="s">
        <v>1704</v>
      </c>
      <c r="D132" s="174">
        <v>1926</v>
      </c>
      <c r="E132" s="85">
        <v>230.2</v>
      </c>
      <c r="F132" s="69"/>
    </row>
    <row r="133" spans="1:6" ht="12.75">
      <c r="A133" s="6">
        <f t="shared" si="2"/>
        <v>102</v>
      </c>
      <c r="B133" s="24" t="s">
        <v>1607</v>
      </c>
      <c r="C133" s="7" t="s">
        <v>1705</v>
      </c>
      <c r="D133" s="174">
        <v>1926</v>
      </c>
      <c r="E133" s="85">
        <v>247.3</v>
      </c>
      <c r="F133" s="69"/>
    </row>
    <row r="134" spans="1:6" ht="12.75">
      <c r="A134" s="6">
        <f t="shared" si="2"/>
        <v>103</v>
      </c>
      <c r="B134" s="140" t="s">
        <v>1607</v>
      </c>
      <c r="C134" s="42" t="s">
        <v>1706</v>
      </c>
      <c r="D134" s="178">
        <v>1959</v>
      </c>
      <c r="E134" s="145">
        <v>451.7</v>
      </c>
      <c r="F134" s="69"/>
    </row>
    <row r="135" spans="1:6" ht="12.75">
      <c r="A135" s="6">
        <f t="shared" si="2"/>
        <v>104</v>
      </c>
      <c r="B135" s="24" t="s">
        <v>1607</v>
      </c>
      <c r="C135" s="7" t="s">
        <v>1707</v>
      </c>
      <c r="D135" s="174">
        <v>1964</v>
      </c>
      <c r="E135" s="85">
        <v>8930.23</v>
      </c>
      <c r="F135" s="69"/>
    </row>
    <row r="136" spans="1:6" ht="12.75">
      <c r="A136" s="6">
        <f t="shared" si="2"/>
        <v>105</v>
      </c>
      <c r="B136" s="24" t="s">
        <v>1607</v>
      </c>
      <c r="C136" s="7" t="s">
        <v>1708</v>
      </c>
      <c r="D136" s="174">
        <v>1976</v>
      </c>
      <c r="E136" s="85">
        <v>4230.66</v>
      </c>
      <c r="F136" s="69"/>
    </row>
    <row r="137" spans="1:6" ht="12.75">
      <c r="A137" s="6">
        <f t="shared" si="2"/>
        <v>106</v>
      </c>
      <c r="B137" s="24" t="s">
        <v>1607</v>
      </c>
      <c r="C137" s="7" t="s">
        <v>1709</v>
      </c>
      <c r="D137" s="174">
        <v>1969</v>
      </c>
      <c r="E137" s="85">
        <v>6021.14</v>
      </c>
      <c r="F137" s="69"/>
    </row>
    <row r="138" spans="1:6" ht="12.75">
      <c r="A138" s="6">
        <f t="shared" si="2"/>
        <v>107</v>
      </c>
      <c r="B138" s="24" t="s">
        <v>1607</v>
      </c>
      <c r="C138" s="7" t="s">
        <v>1710</v>
      </c>
      <c r="D138" s="174">
        <v>1970</v>
      </c>
      <c r="E138" s="85">
        <v>2313.43</v>
      </c>
      <c r="F138" s="69"/>
    </row>
    <row r="139" spans="1:6" ht="12.75">
      <c r="A139" s="6">
        <f t="shared" si="2"/>
        <v>108</v>
      </c>
      <c r="B139" s="24" t="s">
        <v>1607</v>
      </c>
      <c r="C139" s="7" t="s">
        <v>1711</v>
      </c>
      <c r="D139" s="174">
        <v>1968</v>
      </c>
      <c r="E139" s="85">
        <v>4466.2</v>
      </c>
      <c r="F139" s="69"/>
    </row>
    <row r="140" spans="1:6" ht="12.75">
      <c r="A140" s="6">
        <f t="shared" si="2"/>
        <v>109</v>
      </c>
      <c r="B140" s="24" t="s">
        <v>1607</v>
      </c>
      <c r="C140" s="7" t="s">
        <v>1712</v>
      </c>
      <c r="D140" s="174">
        <v>1964</v>
      </c>
      <c r="E140" s="85">
        <v>2389.28</v>
      </c>
      <c r="F140" s="69"/>
    </row>
    <row r="141" spans="1:6" ht="12.75">
      <c r="A141" s="6">
        <f t="shared" si="2"/>
        <v>110</v>
      </c>
      <c r="B141" s="24" t="s">
        <v>1607</v>
      </c>
      <c r="C141" s="7" t="s">
        <v>1713</v>
      </c>
      <c r="D141" s="174">
        <v>1970</v>
      </c>
      <c r="E141" s="85">
        <v>4502.45</v>
      </c>
      <c r="F141" s="69"/>
    </row>
    <row r="142" spans="1:6" ht="12.75">
      <c r="A142" s="6">
        <f t="shared" si="2"/>
        <v>111</v>
      </c>
      <c r="B142" s="24" t="s">
        <v>1607</v>
      </c>
      <c r="C142" s="7" t="s">
        <v>1714</v>
      </c>
      <c r="D142" s="174">
        <v>1959</v>
      </c>
      <c r="E142" s="85">
        <v>559.02</v>
      </c>
      <c r="F142" s="69"/>
    </row>
    <row r="143" spans="1:6" ht="12.75">
      <c r="A143" s="6">
        <f t="shared" si="2"/>
        <v>112</v>
      </c>
      <c r="B143" s="24" t="s">
        <v>1607</v>
      </c>
      <c r="C143" s="7" t="s">
        <v>1715</v>
      </c>
      <c r="D143" s="174">
        <v>1958</v>
      </c>
      <c r="E143" s="85">
        <v>408</v>
      </c>
      <c r="F143" s="69"/>
    </row>
    <row r="144" spans="1:6" ht="12.75">
      <c r="A144" s="6">
        <f t="shared" si="2"/>
        <v>113</v>
      </c>
      <c r="B144" s="24" t="s">
        <v>1607</v>
      </c>
      <c r="C144" s="7" t="s">
        <v>1716</v>
      </c>
      <c r="D144" s="174">
        <v>1964</v>
      </c>
      <c r="E144" s="85">
        <v>365.71</v>
      </c>
      <c r="F144" s="69"/>
    </row>
    <row r="145" spans="1:6" ht="12.75">
      <c r="A145" s="6">
        <f t="shared" si="2"/>
        <v>114</v>
      </c>
      <c r="B145" s="24" t="s">
        <v>1607</v>
      </c>
      <c r="C145" s="7" t="s">
        <v>1741</v>
      </c>
      <c r="D145" s="174">
        <v>1949</v>
      </c>
      <c r="E145" s="85">
        <v>369.25</v>
      </c>
      <c r="F145" s="69"/>
    </row>
    <row r="146" spans="1:6" ht="12.75">
      <c r="A146" s="6">
        <f t="shared" si="2"/>
        <v>115</v>
      </c>
      <c r="B146" s="24" t="s">
        <v>548</v>
      </c>
      <c r="C146" s="7" t="s">
        <v>1742</v>
      </c>
      <c r="D146" s="174">
        <v>1930</v>
      </c>
      <c r="E146" s="85">
        <v>67.6</v>
      </c>
      <c r="F146" s="69"/>
    </row>
    <row r="147" spans="1:6" ht="12.75">
      <c r="A147" s="6">
        <f t="shared" si="2"/>
        <v>116</v>
      </c>
      <c r="B147" s="24" t="s">
        <v>1607</v>
      </c>
      <c r="C147" s="7" t="s">
        <v>1743</v>
      </c>
      <c r="D147" s="174">
        <v>1930</v>
      </c>
      <c r="E147" s="85">
        <v>219.79</v>
      </c>
      <c r="F147" s="69"/>
    </row>
    <row r="148" spans="1:6" ht="12.75">
      <c r="A148" s="6">
        <f t="shared" si="2"/>
        <v>117</v>
      </c>
      <c r="B148" s="24" t="s">
        <v>1607</v>
      </c>
      <c r="C148" s="7" t="s">
        <v>1744</v>
      </c>
      <c r="D148" s="174">
        <v>1930</v>
      </c>
      <c r="E148" s="85">
        <v>280.76</v>
      </c>
      <c r="F148" s="69"/>
    </row>
    <row r="149" spans="1:6" ht="12.75">
      <c r="A149" s="6">
        <f t="shared" si="2"/>
        <v>118</v>
      </c>
      <c r="B149" s="24" t="s">
        <v>1607</v>
      </c>
      <c r="C149" s="7" t="s">
        <v>1829</v>
      </c>
      <c r="D149" s="174">
        <v>1992</v>
      </c>
      <c r="E149" s="85">
        <v>495.5</v>
      </c>
      <c r="F149" s="69"/>
    </row>
    <row r="150" spans="1:6" ht="12.75">
      <c r="A150" s="6">
        <f t="shared" si="2"/>
        <v>119</v>
      </c>
      <c r="B150" s="24" t="s">
        <v>1607</v>
      </c>
      <c r="C150" s="7" t="s">
        <v>1745</v>
      </c>
      <c r="D150" s="174">
        <v>1960</v>
      </c>
      <c r="E150" s="85">
        <v>637.39</v>
      </c>
      <c r="F150" s="69"/>
    </row>
    <row r="151" spans="1:6" ht="12.75">
      <c r="A151" s="6">
        <f t="shared" si="2"/>
        <v>120</v>
      </c>
      <c r="B151" s="24" t="s">
        <v>1607</v>
      </c>
      <c r="C151" s="7" t="s">
        <v>1746</v>
      </c>
      <c r="D151" s="174">
        <v>1961</v>
      </c>
      <c r="E151" s="85">
        <v>653.5</v>
      </c>
      <c r="F151" s="69"/>
    </row>
    <row r="152" spans="1:6" ht="12.75">
      <c r="A152" s="6">
        <f t="shared" si="2"/>
        <v>121</v>
      </c>
      <c r="B152" s="24" t="s">
        <v>1607</v>
      </c>
      <c r="C152" s="7" t="s">
        <v>1747</v>
      </c>
      <c r="D152" s="174">
        <v>1961</v>
      </c>
      <c r="E152" s="85">
        <v>653.9</v>
      </c>
      <c r="F152" s="69"/>
    </row>
    <row r="153" spans="1:6" ht="12.75">
      <c r="A153" s="6">
        <f t="shared" si="2"/>
        <v>122</v>
      </c>
      <c r="B153" s="24" t="s">
        <v>1607</v>
      </c>
      <c r="C153" s="7" t="s">
        <v>1717</v>
      </c>
      <c r="D153" s="174">
        <v>1962</v>
      </c>
      <c r="E153" s="85">
        <v>1572.11</v>
      </c>
      <c r="F153" s="69"/>
    </row>
    <row r="154" spans="1:6" ht="12.75">
      <c r="A154" s="6">
        <f t="shared" si="2"/>
        <v>123</v>
      </c>
      <c r="B154" s="24" t="s">
        <v>1607</v>
      </c>
      <c r="C154" s="9" t="s">
        <v>1718</v>
      </c>
      <c r="D154" s="8">
        <v>1967</v>
      </c>
      <c r="E154" s="142">
        <v>2505.1</v>
      </c>
      <c r="F154" s="69"/>
    </row>
    <row r="155" spans="1:6" ht="12.75">
      <c r="A155" s="6">
        <f t="shared" si="2"/>
        <v>124</v>
      </c>
      <c r="B155" s="24" t="s">
        <v>1607</v>
      </c>
      <c r="C155" s="7" t="s">
        <v>1719</v>
      </c>
      <c r="D155" s="174">
        <v>1973</v>
      </c>
      <c r="E155" s="85">
        <v>2742.05</v>
      </c>
      <c r="F155" s="69"/>
    </row>
    <row r="156" spans="1:6" ht="12.75">
      <c r="A156" s="6">
        <f t="shared" si="2"/>
        <v>125</v>
      </c>
      <c r="B156" s="24" t="s">
        <v>1607</v>
      </c>
      <c r="C156" s="7" t="s">
        <v>1720</v>
      </c>
      <c r="D156" s="174">
        <v>1966</v>
      </c>
      <c r="E156" s="85">
        <v>3176.33</v>
      </c>
      <c r="F156" s="69"/>
    </row>
    <row r="157" spans="1:6" ht="23.25" customHeight="1">
      <c r="A157" s="6">
        <f t="shared" si="2"/>
        <v>126</v>
      </c>
      <c r="B157" s="24" t="s">
        <v>1607</v>
      </c>
      <c r="C157" s="7" t="s">
        <v>1721</v>
      </c>
      <c r="D157" s="174">
        <v>1967</v>
      </c>
      <c r="E157" s="85">
        <v>4834.07</v>
      </c>
      <c r="F157" s="69"/>
    </row>
    <row r="158" spans="1:6" ht="27.75" customHeight="1">
      <c r="A158" s="6">
        <f t="shared" si="2"/>
        <v>127</v>
      </c>
      <c r="B158" s="24" t="s">
        <v>1607</v>
      </c>
      <c r="C158" s="9" t="s">
        <v>1748</v>
      </c>
      <c r="D158" s="179">
        <v>1989</v>
      </c>
      <c r="E158" s="75">
        <v>488.6</v>
      </c>
      <c r="F158" s="69"/>
    </row>
    <row r="159" spans="1:6" ht="25.5" customHeight="1">
      <c r="A159" s="6">
        <f t="shared" si="2"/>
        <v>128</v>
      </c>
      <c r="B159" s="24" t="s">
        <v>1607</v>
      </c>
      <c r="C159" s="9" t="s">
        <v>1749</v>
      </c>
      <c r="D159" s="179"/>
      <c r="E159" s="75"/>
      <c r="F159" s="69"/>
    </row>
    <row r="160" spans="1:6" ht="15.75" customHeight="1">
      <c r="A160" s="6">
        <f t="shared" si="2"/>
        <v>129</v>
      </c>
      <c r="B160" s="10" t="s">
        <v>1607</v>
      </c>
      <c r="C160" s="7" t="s">
        <v>1750</v>
      </c>
      <c r="D160" s="179">
        <v>1928</v>
      </c>
      <c r="E160" s="77">
        <v>556.81</v>
      </c>
      <c r="F160" s="69"/>
    </row>
    <row r="161" spans="1:6" ht="12.75">
      <c r="A161" s="6">
        <f t="shared" si="2"/>
        <v>130</v>
      </c>
      <c r="B161" s="10" t="s">
        <v>1607</v>
      </c>
      <c r="C161" s="7" t="s">
        <v>1760</v>
      </c>
      <c r="D161" s="179">
        <v>1928</v>
      </c>
      <c r="E161" s="77">
        <v>362.5</v>
      </c>
      <c r="F161" s="69"/>
    </row>
    <row r="162" spans="1:6" ht="12.75">
      <c r="A162" s="6">
        <f aca="true" t="shared" si="3" ref="A162:A225">A161+1</f>
        <v>131</v>
      </c>
      <c r="B162" s="10" t="s">
        <v>1607</v>
      </c>
      <c r="C162" s="7" t="s">
        <v>1761</v>
      </c>
      <c r="D162" s="179">
        <v>1928</v>
      </c>
      <c r="E162" s="77">
        <v>393.2</v>
      </c>
      <c r="F162" s="69"/>
    </row>
    <row r="163" spans="1:6" ht="12.75">
      <c r="A163" s="6">
        <f t="shared" si="3"/>
        <v>132</v>
      </c>
      <c r="B163" s="10" t="s">
        <v>1607</v>
      </c>
      <c r="C163" s="7" t="s">
        <v>1762</v>
      </c>
      <c r="D163" s="179">
        <v>1962</v>
      </c>
      <c r="E163" s="77">
        <v>1125.8</v>
      </c>
      <c r="F163" s="69"/>
    </row>
    <row r="164" spans="1:6" ht="12.75">
      <c r="A164" s="6">
        <f t="shared" si="3"/>
        <v>133</v>
      </c>
      <c r="B164" s="10" t="s">
        <v>1607</v>
      </c>
      <c r="C164" s="7" t="s">
        <v>1763</v>
      </c>
      <c r="D164" s="179">
        <v>1962</v>
      </c>
      <c r="E164" s="77">
        <v>613.9</v>
      </c>
      <c r="F164" s="69"/>
    </row>
    <row r="165" spans="1:6" ht="12.75">
      <c r="A165" s="6">
        <f t="shared" si="3"/>
        <v>134</v>
      </c>
      <c r="B165" s="10" t="s">
        <v>1607</v>
      </c>
      <c r="C165" s="7" t="s">
        <v>1764</v>
      </c>
      <c r="D165" s="179">
        <v>1928</v>
      </c>
      <c r="E165" s="77">
        <v>830.25</v>
      </c>
      <c r="F165" s="69"/>
    </row>
    <row r="166" spans="1:6" ht="12.75">
      <c r="A166" s="6">
        <f t="shared" si="3"/>
        <v>135</v>
      </c>
      <c r="B166" s="10" t="s">
        <v>1607</v>
      </c>
      <c r="C166" s="7" t="s">
        <v>1765</v>
      </c>
      <c r="D166" s="179">
        <v>1928</v>
      </c>
      <c r="E166" s="77">
        <v>886.85</v>
      </c>
      <c r="F166" s="69"/>
    </row>
    <row r="167" spans="1:6" ht="12.75">
      <c r="A167" s="6">
        <f t="shared" si="3"/>
        <v>136</v>
      </c>
      <c r="B167" s="10" t="s">
        <v>1607</v>
      </c>
      <c r="C167" s="7" t="s">
        <v>1766</v>
      </c>
      <c r="D167" s="179">
        <v>1928</v>
      </c>
      <c r="E167" s="77">
        <v>822.55</v>
      </c>
      <c r="F167" s="69"/>
    </row>
    <row r="168" spans="1:6" ht="12.75">
      <c r="A168" s="6">
        <f t="shared" si="3"/>
        <v>137</v>
      </c>
      <c r="B168" s="10" t="s">
        <v>1607</v>
      </c>
      <c r="C168" s="7" t="s">
        <v>1767</v>
      </c>
      <c r="D168" s="179">
        <v>1928</v>
      </c>
      <c r="E168" s="77">
        <v>846.5</v>
      </c>
      <c r="F168" s="69"/>
    </row>
    <row r="169" spans="1:6" ht="12.75">
      <c r="A169" s="6">
        <f t="shared" si="3"/>
        <v>138</v>
      </c>
      <c r="B169" s="10" t="s">
        <v>1607</v>
      </c>
      <c r="C169" s="7" t="s">
        <v>1768</v>
      </c>
      <c r="D169" s="179">
        <v>1944</v>
      </c>
      <c r="E169" s="77">
        <v>1529.65</v>
      </c>
      <c r="F169" s="69"/>
    </row>
    <row r="170" spans="1:6" ht="12.75">
      <c r="A170" s="6">
        <f t="shared" si="3"/>
        <v>139</v>
      </c>
      <c r="B170" s="10" t="s">
        <v>1607</v>
      </c>
      <c r="C170" s="7" t="s">
        <v>1769</v>
      </c>
      <c r="D170" s="179">
        <v>1953</v>
      </c>
      <c r="E170" s="77">
        <v>1754.27</v>
      </c>
      <c r="F170" s="69"/>
    </row>
    <row r="171" spans="1:6" ht="12.75">
      <c r="A171" s="6">
        <f t="shared" si="3"/>
        <v>140</v>
      </c>
      <c r="B171" s="7" t="s">
        <v>1607</v>
      </c>
      <c r="C171" s="7" t="s">
        <v>1770</v>
      </c>
      <c r="D171" s="179">
        <v>1944</v>
      </c>
      <c r="E171" s="77">
        <v>1394.8</v>
      </c>
      <c r="F171" s="69"/>
    </row>
    <row r="172" spans="1:6" ht="12.75">
      <c r="A172" s="6">
        <f t="shared" si="3"/>
        <v>141</v>
      </c>
      <c r="B172" s="7" t="s">
        <v>1607</v>
      </c>
      <c r="C172" s="7" t="s">
        <v>1771</v>
      </c>
      <c r="D172" s="179">
        <v>1944</v>
      </c>
      <c r="E172" s="77">
        <v>1371.7</v>
      </c>
      <c r="F172" s="69"/>
    </row>
    <row r="173" spans="1:6" ht="12.75">
      <c r="A173" s="6">
        <f t="shared" si="3"/>
        <v>142</v>
      </c>
      <c r="B173" s="7" t="s">
        <v>1607</v>
      </c>
      <c r="C173" s="7" t="s">
        <v>1772</v>
      </c>
      <c r="D173" s="179">
        <v>1944</v>
      </c>
      <c r="E173" s="77">
        <v>1596</v>
      </c>
      <c r="F173" s="69"/>
    </row>
    <row r="174" spans="1:6" ht="12.75">
      <c r="A174" s="6">
        <f t="shared" si="3"/>
        <v>143</v>
      </c>
      <c r="B174" s="7" t="s">
        <v>1607</v>
      </c>
      <c r="C174" s="7" t="s">
        <v>1773</v>
      </c>
      <c r="D174" s="179">
        <v>1927</v>
      </c>
      <c r="E174" s="77">
        <v>1552.2</v>
      </c>
      <c r="F174" s="69"/>
    </row>
    <row r="175" spans="1:6" ht="12.75">
      <c r="A175" s="6">
        <f t="shared" si="3"/>
        <v>144</v>
      </c>
      <c r="B175" s="7" t="s">
        <v>1607</v>
      </c>
      <c r="C175" s="7" t="s">
        <v>393</v>
      </c>
      <c r="D175" s="179">
        <v>1927</v>
      </c>
      <c r="E175" s="77">
        <v>1517.73</v>
      </c>
      <c r="F175" s="69"/>
    </row>
    <row r="176" spans="1:6" ht="12.75">
      <c r="A176" s="6">
        <f t="shared" si="3"/>
        <v>145</v>
      </c>
      <c r="B176" s="10" t="s">
        <v>1607</v>
      </c>
      <c r="C176" s="7" t="s">
        <v>394</v>
      </c>
      <c r="D176" s="179">
        <v>1927</v>
      </c>
      <c r="E176" s="77">
        <v>801.6</v>
      </c>
      <c r="F176" s="69"/>
    </row>
    <row r="177" spans="1:6" ht="12.75">
      <c r="A177" s="6">
        <f t="shared" si="3"/>
        <v>146</v>
      </c>
      <c r="B177" s="10" t="s">
        <v>1607</v>
      </c>
      <c r="C177" s="7" t="s">
        <v>395</v>
      </c>
      <c r="D177" s="179">
        <v>1927</v>
      </c>
      <c r="E177" s="77">
        <v>929.3</v>
      </c>
      <c r="F177" s="69"/>
    </row>
    <row r="178" spans="1:6" ht="12.75">
      <c r="A178" s="6">
        <f t="shared" si="3"/>
        <v>147</v>
      </c>
      <c r="B178" s="10" t="s">
        <v>1607</v>
      </c>
      <c r="C178" s="7" t="s">
        <v>396</v>
      </c>
      <c r="D178" s="179">
        <v>1927</v>
      </c>
      <c r="E178" s="77">
        <v>832.5</v>
      </c>
      <c r="F178" s="69"/>
    </row>
    <row r="179" spans="1:6" ht="12.75">
      <c r="A179" s="6">
        <f t="shared" si="3"/>
        <v>148</v>
      </c>
      <c r="B179" s="10" t="s">
        <v>1607</v>
      </c>
      <c r="C179" s="7" t="s">
        <v>397</v>
      </c>
      <c r="D179" s="179">
        <v>1927</v>
      </c>
      <c r="E179" s="77">
        <v>1469</v>
      </c>
      <c r="F179" s="69"/>
    </row>
    <row r="180" spans="1:6" ht="12.75">
      <c r="A180" s="6">
        <f t="shared" si="3"/>
        <v>149</v>
      </c>
      <c r="B180" s="10" t="s">
        <v>1607</v>
      </c>
      <c r="C180" s="7" t="s">
        <v>398</v>
      </c>
      <c r="D180" s="179">
        <v>1962</v>
      </c>
      <c r="E180" s="77">
        <v>1112.18</v>
      </c>
      <c r="F180" s="69"/>
    </row>
    <row r="181" spans="1:6" ht="12.75">
      <c r="A181" s="6">
        <f t="shared" si="3"/>
        <v>150</v>
      </c>
      <c r="B181" s="10" t="s">
        <v>1607</v>
      </c>
      <c r="C181" s="7" t="s">
        <v>399</v>
      </c>
      <c r="D181" s="179">
        <v>1962</v>
      </c>
      <c r="E181" s="77">
        <v>1117</v>
      </c>
      <c r="F181" s="69"/>
    </row>
    <row r="182" spans="1:6" ht="12.75">
      <c r="A182" s="6">
        <f t="shared" si="3"/>
        <v>151</v>
      </c>
      <c r="B182" s="10" t="s">
        <v>1607</v>
      </c>
      <c r="C182" s="7" t="s">
        <v>400</v>
      </c>
      <c r="D182" s="179">
        <v>1957</v>
      </c>
      <c r="E182" s="77">
        <v>621.4</v>
      </c>
      <c r="F182" s="69"/>
    </row>
    <row r="183" spans="1:6" ht="12.75">
      <c r="A183" s="6">
        <f t="shared" si="3"/>
        <v>152</v>
      </c>
      <c r="B183" s="10" t="s">
        <v>1607</v>
      </c>
      <c r="C183" s="7" t="s">
        <v>401</v>
      </c>
      <c r="D183" s="179">
        <v>1960</v>
      </c>
      <c r="E183" s="77">
        <v>611.9</v>
      </c>
      <c r="F183" s="69"/>
    </row>
    <row r="184" spans="1:6" ht="12.75">
      <c r="A184" s="6">
        <f t="shared" si="3"/>
        <v>153</v>
      </c>
      <c r="B184" s="10" t="s">
        <v>1607</v>
      </c>
      <c r="C184" s="7" t="s">
        <v>402</v>
      </c>
      <c r="D184" s="179">
        <v>1960</v>
      </c>
      <c r="E184" s="77">
        <v>630</v>
      </c>
      <c r="F184" s="69"/>
    </row>
    <row r="185" spans="1:6" ht="12.75">
      <c r="A185" s="6">
        <f t="shared" si="3"/>
        <v>154</v>
      </c>
      <c r="B185" s="10" t="s">
        <v>1607</v>
      </c>
      <c r="C185" s="7" t="s">
        <v>403</v>
      </c>
      <c r="D185" s="179">
        <v>1960</v>
      </c>
      <c r="E185" s="77">
        <v>1426.5</v>
      </c>
      <c r="F185" s="69"/>
    </row>
    <row r="186" spans="1:6" ht="23.25" customHeight="1">
      <c r="A186" s="6">
        <f t="shared" si="3"/>
        <v>155</v>
      </c>
      <c r="B186" s="10" t="s">
        <v>1607</v>
      </c>
      <c r="C186" s="7" t="s">
        <v>404</v>
      </c>
      <c r="D186" s="179">
        <v>1959</v>
      </c>
      <c r="E186" s="77">
        <v>1449.6</v>
      </c>
      <c r="F186" s="69"/>
    </row>
    <row r="187" spans="1:6" ht="12.75">
      <c r="A187" s="6">
        <f t="shared" si="3"/>
        <v>156</v>
      </c>
      <c r="B187" s="10" t="s">
        <v>1607</v>
      </c>
      <c r="C187" s="7" t="s">
        <v>405</v>
      </c>
      <c r="D187" s="179">
        <v>1959</v>
      </c>
      <c r="E187" s="77">
        <v>657.7</v>
      </c>
      <c r="F187" s="69"/>
    </row>
    <row r="188" spans="1:6" ht="12.75">
      <c r="A188" s="6">
        <f t="shared" si="3"/>
        <v>157</v>
      </c>
      <c r="B188" s="10" t="s">
        <v>1607</v>
      </c>
      <c r="C188" s="7" t="s">
        <v>406</v>
      </c>
      <c r="D188" s="179">
        <v>1959</v>
      </c>
      <c r="E188" s="77">
        <v>606.4</v>
      </c>
      <c r="F188" s="69"/>
    </row>
    <row r="189" spans="1:6" ht="12.75">
      <c r="A189" s="6">
        <f t="shared" si="3"/>
        <v>158</v>
      </c>
      <c r="B189" s="7" t="s">
        <v>1607</v>
      </c>
      <c r="C189" s="7" t="s">
        <v>407</v>
      </c>
      <c r="D189" s="179">
        <v>1959</v>
      </c>
      <c r="E189" s="77">
        <v>663.6</v>
      </c>
      <c r="F189" s="69"/>
    </row>
    <row r="190" spans="1:6" ht="12.75">
      <c r="A190" s="6">
        <f t="shared" si="3"/>
        <v>159</v>
      </c>
      <c r="B190" s="7" t="s">
        <v>1607</v>
      </c>
      <c r="C190" s="7" t="s">
        <v>408</v>
      </c>
      <c r="D190" s="179">
        <v>1959</v>
      </c>
      <c r="E190" s="77">
        <v>618.9</v>
      </c>
      <c r="F190" s="69"/>
    </row>
    <row r="191" spans="1:6" ht="12.75">
      <c r="A191" s="6">
        <f t="shared" si="3"/>
        <v>160</v>
      </c>
      <c r="B191" s="7" t="s">
        <v>1607</v>
      </c>
      <c r="C191" s="7" t="s">
        <v>409</v>
      </c>
      <c r="D191" s="179">
        <v>1960</v>
      </c>
      <c r="E191" s="77">
        <v>374.62</v>
      </c>
      <c r="F191" s="69"/>
    </row>
    <row r="192" spans="1:6" ht="12.75">
      <c r="A192" s="6">
        <f t="shared" si="3"/>
        <v>161</v>
      </c>
      <c r="B192" s="7" t="s">
        <v>1607</v>
      </c>
      <c r="C192" s="7" t="s">
        <v>410</v>
      </c>
      <c r="D192" s="179">
        <v>1955</v>
      </c>
      <c r="E192" s="77">
        <v>559.9</v>
      </c>
      <c r="F192" s="69"/>
    </row>
    <row r="193" spans="1:6" ht="12.75">
      <c r="A193" s="6">
        <f t="shared" si="3"/>
        <v>162</v>
      </c>
      <c r="B193" s="7" t="s">
        <v>1607</v>
      </c>
      <c r="C193" s="7" t="s">
        <v>1229</v>
      </c>
      <c r="D193" s="179">
        <v>1958</v>
      </c>
      <c r="E193" s="77">
        <v>2241.9</v>
      </c>
      <c r="F193" s="69"/>
    </row>
    <row r="194" spans="1:6" ht="12.75">
      <c r="A194" s="6">
        <f t="shared" si="3"/>
        <v>163</v>
      </c>
      <c r="B194" s="7" t="s">
        <v>1607</v>
      </c>
      <c r="C194" s="7" t="s">
        <v>411</v>
      </c>
      <c r="D194" s="179">
        <v>1957</v>
      </c>
      <c r="E194" s="77">
        <v>2255.8</v>
      </c>
      <c r="F194" s="69"/>
    </row>
    <row r="195" spans="1:6" ht="12.75">
      <c r="A195" s="6">
        <f t="shared" si="3"/>
        <v>164</v>
      </c>
      <c r="B195" s="7" t="s">
        <v>1607</v>
      </c>
      <c r="C195" s="7" t="s">
        <v>412</v>
      </c>
      <c r="D195" s="179">
        <v>1959</v>
      </c>
      <c r="E195" s="77">
        <v>1390.3</v>
      </c>
      <c r="F195" s="69"/>
    </row>
    <row r="196" spans="1:6" ht="12.75">
      <c r="A196" s="6">
        <f t="shared" si="3"/>
        <v>165</v>
      </c>
      <c r="B196" s="10" t="s">
        <v>1607</v>
      </c>
      <c r="C196" s="7" t="s">
        <v>413</v>
      </c>
      <c r="D196" s="179">
        <v>1960</v>
      </c>
      <c r="E196" s="77">
        <v>1110.41</v>
      </c>
      <c r="F196" s="69"/>
    </row>
    <row r="197" spans="1:6" ht="12.75">
      <c r="A197" s="6">
        <f t="shared" si="3"/>
        <v>166</v>
      </c>
      <c r="B197" s="10" t="s">
        <v>1607</v>
      </c>
      <c r="C197" s="7" t="s">
        <v>414</v>
      </c>
      <c r="D197" s="179">
        <v>1969</v>
      </c>
      <c r="E197" s="77">
        <v>3140.49</v>
      </c>
      <c r="F197" s="69"/>
    </row>
    <row r="198" spans="1:6" ht="12.75">
      <c r="A198" s="6">
        <f t="shared" si="3"/>
        <v>167</v>
      </c>
      <c r="B198" s="10" t="s">
        <v>1607</v>
      </c>
      <c r="C198" s="7" t="s">
        <v>415</v>
      </c>
      <c r="D198" s="179">
        <v>1970</v>
      </c>
      <c r="E198" s="77">
        <v>2538.35</v>
      </c>
      <c r="F198" s="69"/>
    </row>
    <row r="199" spans="1:6" ht="12.75">
      <c r="A199" s="6">
        <f t="shared" si="3"/>
        <v>168</v>
      </c>
      <c r="B199" s="10" t="s">
        <v>1607</v>
      </c>
      <c r="C199" s="7" t="s">
        <v>416</v>
      </c>
      <c r="D199" s="179">
        <v>1966</v>
      </c>
      <c r="E199" s="77">
        <v>2532.8</v>
      </c>
      <c r="F199" s="69"/>
    </row>
    <row r="200" spans="1:6" ht="12.75">
      <c r="A200" s="6">
        <f t="shared" si="3"/>
        <v>169</v>
      </c>
      <c r="B200" s="10" t="s">
        <v>1607</v>
      </c>
      <c r="C200" s="7" t="s">
        <v>417</v>
      </c>
      <c r="D200" s="179">
        <v>1993</v>
      </c>
      <c r="E200" s="77">
        <v>1843.14</v>
      </c>
      <c r="F200" s="69"/>
    </row>
    <row r="201" spans="1:6" ht="12.75">
      <c r="A201" s="6">
        <f t="shared" si="3"/>
        <v>170</v>
      </c>
      <c r="B201" s="10" t="s">
        <v>1607</v>
      </c>
      <c r="C201" s="7" t="s">
        <v>418</v>
      </c>
      <c r="D201" s="179">
        <v>1963</v>
      </c>
      <c r="E201" s="77">
        <v>2041.9</v>
      </c>
      <c r="F201" s="69"/>
    </row>
    <row r="202" spans="1:6" ht="12.75">
      <c r="A202" s="6">
        <f t="shared" si="3"/>
        <v>171</v>
      </c>
      <c r="B202" s="10" t="s">
        <v>1607</v>
      </c>
      <c r="C202" s="7" t="s">
        <v>419</v>
      </c>
      <c r="D202" s="179">
        <v>1947</v>
      </c>
      <c r="E202" s="77">
        <v>375.9</v>
      </c>
      <c r="F202" s="69"/>
    </row>
    <row r="203" spans="1:6" ht="12.75">
      <c r="A203" s="6">
        <f t="shared" si="3"/>
        <v>172</v>
      </c>
      <c r="B203" s="10" t="s">
        <v>1607</v>
      </c>
      <c r="C203" s="7" t="s">
        <v>420</v>
      </c>
      <c r="D203" s="179">
        <v>1960</v>
      </c>
      <c r="E203" s="77">
        <v>1091.7</v>
      </c>
      <c r="F203" s="69"/>
    </row>
    <row r="204" spans="1:6" ht="12.75">
      <c r="A204" s="6">
        <f t="shared" si="3"/>
        <v>173</v>
      </c>
      <c r="B204" s="10" t="s">
        <v>1607</v>
      </c>
      <c r="C204" s="7" t="s">
        <v>421</v>
      </c>
      <c r="D204" s="179">
        <v>1937</v>
      </c>
      <c r="E204" s="77">
        <v>1080.1</v>
      </c>
      <c r="F204" s="69"/>
    </row>
    <row r="205" spans="1:6" ht="12.75">
      <c r="A205" s="6">
        <f t="shared" si="3"/>
        <v>174</v>
      </c>
      <c r="B205" s="10" t="s">
        <v>1607</v>
      </c>
      <c r="C205" s="7" t="s">
        <v>422</v>
      </c>
      <c r="D205" s="179">
        <v>1974</v>
      </c>
      <c r="E205" s="77">
        <v>3172.12</v>
      </c>
      <c r="F205" s="69"/>
    </row>
    <row r="206" spans="1:6" ht="12.75">
      <c r="A206" s="6">
        <f t="shared" si="3"/>
        <v>175</v>
      </c>
      <c r="B206" s="10" t="s">
        <v>1607</v>
      </c>
      <c r="C206" s="7" t="s">
        <v>423</v>
      </c>
      <c r="D206" s="179">
        <v>1973</v>
      </c>
      <c r="E206" s="77">
        <v>3235.32</v>
      </c>
      <c r="F206" s="69"/>
    </row>
    <row r="207" spans="1:6" ht="12.75">
      <c r="A207" s="6">
        <f t="shared" si="3"/>
        <v>176</v>
      </c>
      <c r="B207" s="7" t="s">
        <v>1607</v>
      </c>
      <c r="C207" s="7" t="s">
        <v>424</v>
      </c>
      <c r="D207" s="179">
        <v>1976</v>
      </c>
      <c r="E207" s="77">
        <v>3164.5</v>
      </c>
      <c r="F207" s="69"/>
    </row>
    <row r="208" spans="1:6" ht="12.75">
      <c r="A208" s="6">
        <f t="shared" si="3"/>
        <v>177</v>
      </c>
      <c r="B208" s="7" t="s">
        <v>1607</v>
      </c>
      <c r="C208" s="7" t="s">
        <v>425</v>
      </c>
      <c r="D208" s="179">
        <v>1968</v>
      </c>
      <c r="E208" s="77">
        <v>3171.3</v>
      </c>
      <c r="F208" s="69"/>
    </row>
    <row r="209" spans="1:6" ht="12.75">
      <c r="A209" s="6">
        <f t="shared" si="3"/>
        <v>178</v>
      </c>
      <c r="B209" s="10" t="s">
        <v>1607</v>
      </c>
      <c r="C209" s="7" t="s">
        <v>426</v>
      </c>
      <c r="D209" s="179">
        <v>1958</v>
      </c>
      <c r="E209" s="77">
        <v>1806</v>
      </c>
      <c r="F209" s="69"/>
    </row>
    <row r="210" spans="1:6" ht="12.75">
      <c r="A210" s="6">
        <f t="shared" si="3"/>
        <v>179</v>
      </c>
      <c r="B210" s="10" t="s">
        <v>1607</v>
      </c>
      <c r="C210" s="7" t="s">
        <v>427</v>
      </c>
      <c r="D210" s="179">
        <v>1954</v>
      </c>
      <c r="E210" s="77">
        <v>1937.76</v>
      </c>
      <c r="F210" s="69"/>
    </row>
    <row r="211" spans="1:6" ht="12.75">
      <c r="A211" s="6">
        <f t="shared" si="3"/>
        <v>180</v>
      </c>
      <c r="B211" s="10" t="s">
        <v>1607</v>
      </c>
      <c r="C211" s="7" t="s">
        <v>428</v>
      </c>
      <c r="D211" s="179">
        <v>1978</v>
      </c>
      <c r="E211" s="77">
        <v>2746.07</v>
      </c>
      <c r="F211" s="69"/>
    </row>
    <row r="212" spans="1:6" ht="12.75">
      <c r="A212" s="6">
        <f t="shared" si="3"/>
        <v>181</v>
      </c>
      <c r="B212" s="10" t="s">
        <v>1607</v>
      </c>
      <c r="C212" s="7" t="s">
        <v>429</v>
      </c>
      <c r="D212" s="179">
        <v>1958</v>
      </c>
      <c r="E212" s="77">
        <v>1180.38</v>
      </c>
      <c r="F212" s="69"/>
    </row>
    <row r="213" spans="1:6" ht="12.75">
      <c r="A213" s="6">
        <f t="shared" si="3"/>
        <v>182</v>
      </c>
      <c r="B213" s="10" t="s">
        <v>1607</v>
      </c>
      <c r="C213" s="7" t="s">
        <v>430</v>
      </c>
      <c r="D213" s="179">
        <v>1957</v>
      </c>
      <c r="E213" s="77">
        <v>1316.1</v>
      </c>
      <c r="F213" s="69"/>
    </row>
    <row r="214" spans="1:6" ht="12.75">
      <c r="A214" s="6">
        <f t="shared" si="3"/>
        <v>183</v>
      </c>
      <c r="B214" s="10" t="s">
        <v>1607</v>
      </c>
      <c r="C214" s="7" t="s">
        <v>431</v>
      </c>
      <c r="D214" s="179">
        <v>1958</v>
      </c>
      <c r="E214" s="77">
        <v>1524</v>
      </c>
      <c r="F214" s="69"/>
    </row>
    <row r="215" spans="1:6" ht="12.75">
      <c r="A215" s="6">
        <f t="shared" si="3"/>
        <v>184</v>
      </c>
      <c r="B215" s="7" t="s">
        <v>1607</v>
      </c>
      <c r="C215" s="7" t="s">
        <v>432</v>
      </c>
      <c r="D215" s="179">
        <v>1961</v>
      </c>
      <c r="E215" s="77">
        <v>1521.5</v>
      </c>
      <c r="F215" s="69"/>
    </row>
    <row r="216" spans="1:6" ht="12.75">
      <c r="A216" s="6">
        <f t="shared" si="3"/>
        <v>185</v>
      </c>
      <c r="B216" s="10" t="s">
        <v>1607</v>
      </c>
      <c r="C216" s="7" t="s">
        <v>433</v>
      </c>
      <c r="D216" s="179">
        <v>1937</v>
      </c>
      <c r="E216" s="77">
        <v>1051.6</v>
      </c>
      <c r="F216" s="69"/>
    </row>
    <row r="217" spans="1:6" ht="12.75">
      <c r="A217" s="6">
        <f t="shared" si="3"/>
        <v>186</v>
      </c>
      <c r="B217" s="7" t="s">
        <v>1607</v>
      </c>
      <c r="C217" s="7" t="s">
        <v>434</v>
      </c>
      <c r="D217" s="179">
        <v>1950</v>
      </c>
      <c r="E217" s="77">
        <v>1726.02</v>
      </c>
      <c r="F217" s="69"/>
    </row>
    <row r="218" spans="1:6" ht="12.75">
      <c r="A218" s="6">
        <f t="shared" si="3"/>
        <v>187</v>
      </c>
      <c r="B218" s="7" t="s">
        <v>1607</v>
      </c>
      <c r="C218" s="7" t="s">
        <v>435</v>
      </c>
      <c r="D218" s="179">
        <v>1949</v>
      </c>
      <c r="E218" s="77">
        <v>1039.7</v>
      </c>
      <c r="F218" s="69"/>
    </row>
    <row r="219" spans="1:6" ht="12.75">
      <c r="A219" s="6">
        <f t="shared" si="3"/>
        <v>188</v>
      </c>
      <c r="B219" s="10" t="s">
        <v>1607</v>
      </c>
      <c r="C219" s="7" t="s">
        <v>436</v>
      </c>
      <c r="D219" s="179">
        <v>1937</v>
      </c>
      <c r="E219" s="77">
        <v>1048.2</v>
      </c>
      <c r="F219" s="69"/>
    </row>
    <row r="220" spans="1:6" ht="12.75">
      <c r="A220" s="6">
        <f t="shared" si="3"/>
        <v>189</v>
      </c>
      <c r="B220" s="7" t="s">
        <v>1607</v>
      </c>
      <c r="C220" s="7" t="s">
        <v>437</v>
      </c>
      <c r="D220" s="179">
        <v>1951</v>
      </c>
      <c r="E220" s="77">
        <v>1813.1</v>
      </c>
      <c r="F220" s="69"/>
    </row>
    <row r="221" spans="1:6" ht="12.75">
      <c r="A221" s="6">
        <f t="shared" si="3"/>
        <v>190</v>
      </c>
      <c r="B221" s="7" t="s">
        <v>1607</v>
      </c>
      <c r="C221" s="7" t="s">
        <v>438</v>
      </c>
      <c r="D221" s="179">
        <v>1954</v>
      </c>
      <c r="E221" s="77">
        <v>1435.1</v>
      </c>
      <c r="F221" s="69"/>
    </row>
    <row r="222" spans="1:6" ht="12.75">
      <c r="A222" s="6">
        <f t="shared" si="3"/>
        <v>191</v>
      </c>
      <c r="B222" s="7" t="s">
        <v>1607</v>
      </c>
      <c r="C222" s="7" t="s">
        <v>439</v>
      </c>
      <c r="D222" s="179">
        <v>1956</v>
      </c>
      <c r="E222" s="77">
        <v>1277.2</v>
      </c>
      <c r="F222" s="69"/>
    </row>
    <row r="223" spans="1:6" ht="12.75">
      <c r="A223" s="6">
        <f t="shared" si="3"/>
        <v>192</v>
      </c>
      <c r="B223" s="7" t="s">
        <v>1607</v>
      </c>
      <c r="C223" s="7" t="s">
        <v>440</v>
      </c>
      <c r="D223" s="179">
        <v>1935</v>
      </c>
      <c r="E223" s="77">
        <v>542.5</v>
      </c>
      <c r="F223" s="69"/>
    </row>
    <row r="224" spans="1:6" ht="12.75">
      <c r="A224" s="6">
        <f t="shared" si="3"/>
        <v>193</v>
      </c>
      <c r="B224" s="7" t="s">
        <v>1607</v>
      </c>
      <c r="C224" s="7" t="s">
        <v>441</v>
      </c>
      <c r="D224" s="179">
        <v>1984</v>
      </c>
      <c r="E224" s="77">
        <v>3164.8</v>
      </c>
      <c r="F224" s="69"/>
    </row>
    <row r="225" spans="1:6" ht="12.75">
      <c r="A225" s="6">
        <f t="shared" si="3"/>
        <v>194</v>
      </c>
      <c r="B225" s="7" t="s">
        <v>1607</v>
      </c>
      <c r="C225" s="7" t="s">
        <v>442</v>
      </c>
      <c r="D225" s="179">
        <v>1987</v>
      </c>
      <c r="E225" s="77">
        <v>2907.27</v>
      </c>
      <c r="F225" s="69"/>
    </row>
    <row r="226" spans="1:6" ht="12.75">
      <c r="A226" s="6">
        <f aca="true" t="shared" si="4" ref="A226:A289">A225+1</f>
        <v>195</v>
      </c>
      <c r="B226" s="7" t="s">
        <v>1607</v>
      </c>
      <c r="C226" s="7" t="s">
        <v>443</v>
      </c>
      <c r="D226" s="179">
        <v>1994</v>
      </c>
      <c r="E226" s="77">
        <v>3015.62</v>
      </c>
      <c r="F226" s="69"/>
    </row>
    <row r="227" spans="1:6" ht="12.75">
      <c r="A227" s="6">
        <f t="shared" si="4"/>
        <v>196</v>
      </c>
      <c r="B227" s="7" t="s">
        <v>1607</v>
      </c>
      <c r="C227" s="7" t="s">
        <v>444</v>
      </c>
      <c r="D227" s="179">
        <v>1981</v>
      </c>
      <c r="E227" s="77">
        <v>3498.14</v>
      </c>
      <c r="F227" s="69"/>
    </row>
    <row r="228" spans="1:6" ht="12.75">
      <c r="A228" s="6">
        <f t="shared" si="4"/>
        <v>197</v>
      </c>
      <c r="B228" s="7" t="s">
        <v>1607</v>
      </c>
      <c r="C228" s="7" t="s">
        <v>445</v>
      </c>
      <c r="D228" s="179">
        <v>1964</v>
      </c>
      <c r="E228" s="77">
        <v>360.93</v>
      </c>
      <c r="F228" s="69"/>
    </row>
    <row r="229" spans="1:6" ht="12.75">
      <c r="A229" s="6">
        <f t="shared" si="4"/>
        <v>198</v>
      </c>
      <c r="B229" s="7" t="s">
        <v>1607</v>
      </c>
      <c r="C229" s="7" t="s">
        <v>446</v>
      </c>
      <c r="D229" s="179">
        <v>1963</v>
      </c>
      <c r="E229" s="77">
        <v>1795.13</v>
      </c>
      <c r="F229" s="69"/>
    </row>
    <row r="230" spans="1:6" ht="12.75">
      <c r="A230" s="6">
        <f t="shared" si="4"/>
        <v>199</v>
      </c>
      <c r="B230" s="10" t="s">
        <v>1607</v>
      </c>
      <c r="C230" s="7" t="s">
        <v>447</v>
      </c>
      <c r="D230" s="179">
        <v>1956</v>
      </c>
      <c r="E230" s="77">
        <v>1318.1</v>
      </c>
      <c r="F230" s="69"/>
    </row>
    <row r="231" spans="1:6" ht="12.75">
      <c r="A231" s="6">
        <f t="shared" si="4"/>
        <v>200</v>
      </c>
      <c r="B231" s="10" t="s">
        <v>1607</v>
      </c>
      <c r="C231" s="7" t="s">
        <v>1777</v>
      </c>
      <c r="D231" s="179">
        <v>1894</v>
      </c>
      <c r="E231" s="77">
        <v>444.3</v>
      </c>
      <c r="F231" s="69"/>
    </row>
    <row r="232" spans="1:6" ht="12.75">
      <c r="A232" s="6">
        <f t="shared" si="4"/>
        <v>201</v>
      </c>
      <c r="B232" s="10" t="s">
        <v>1607</v>
      </c>
      <c r="C232" s="7" t="s">
        <v>1776</v>
      </c>
      <c r="D232" s="179">
        <v>1902</v>
      </c>
      <c r="E232" s="77">
        <v>561.4</v>
      </c>
      <c r="F232" s="69"/>
    </row>
    <row r="233" spans="1:6" ht="12.75">
      <c r="A233" s="6">
        <f t="shared" si="4"/>
        <v>202</v>
      </c>
      <c r="B233" s="10" t="s">
        <v>1608</v>
      </c>
      <c r="C233" s="7" t="s">
        <v>1775</v>
      </c>
      <c r="D233" s="179">
        <v>1953</v>
      </c>
      <c r="E233" s="77">
        <v>2281</v>
      </c>
      <c r="F233" s="69"/>
    </row>
    <row r="234" spans="1:6" ht="12.75">
      <c r="A234" s="6">
        <f t="shared" si="4"/>
        <v>203</v>
      </c>
      <c r="B234" s="9" t="s">
        <v>1607</v>
      </c>
      <c r="C234" s="146" t="s">
        <v>1781</v>
      </c>
      <c r="D234" s="180"/>
      <c r="E234" s="147"/>
      <c r="F234" s="69"/>
    </row>
    <row r="235" spans="1:6" ht="12.75">
      <c r="A235" s="6">
        <f t="shared" si="4"/>
        <v>204</v>
      </c>
      <c r="B235" s="43" t="s">
        <v>547</v>
      </c>
      <c r="C235" s="146" t="s">
        <v>1778</v>
      </c>
      <c r="D235" s="179">
        <v>1956</v>
      </c>
      <c r="E235" s="77">
        <v>42.2</v>
      </c>
      <c r="F235" s="69"/>
    </row>
    <row r="236" spans="1:6" ht="12.75">
      <c r="A236" s="6">
        <f t="shared" si="4"/>
        <v>205</v>
      </c>
      <c r="B236" s="43" t="s">
        <v>1607</v>
      </c>
      <c r="C236" s="146" t="s">
        <v>1779</v>
      </c>
      <c r="D236" s="179"/>
      <c r="E236" s="77"/>
      <c r="F236" s="69"/>
    </row>
    <row r="237" spans="1:6" ht="12.75">
      <c r="A237" s="6">
        <f t="shared" si="4"/>
        <v>206</v>
      </c>
      <c r="B237" s="43" t="s">
        <v>1608</v>
      </c>
      <c r="C237" s="146" t="s">
        <v>1780</v>
      </c>
      <c r="D237" s="179">
        <v>1944</v>
      </c>
      <c r="E237" s="77">
        <v>1529</v>
      </c>
      <c r="F237" s="69"/>
    </row>
    <row r="238" spans="1:6" ht="12.75">
      <c r="A238" s="6">
        <f t="shared" si="4"/>
        <v>207</v>
      </c>
      <c r="B238" s="43" t="s">
        <v>547</v>
      </c>
      <c r="C238" s="9" t="s">
        <v>1782</v>
      </c>
      <c r="D238" s="8">
        <v>1948</v>
      </c>
      <c r="E238" s="103">
        <v>49</v>
      </c>
      <c r="F238" s="69"/>
    </row>
    <row r="239" spans="1:6" ht="12.75">
      <c r="A239" s="6">
        <f t="shared" si="4"/>
        <v>208</v>
      </c>
      <c r="B239" s="43" t="s">
        <v>1241</v>
      </c>
      <c r="C239" s="9" t="s">
        <v>1783</v>
      </c>
      <c r="D239" s="8">
        <v>1932</v>
      </c>
      <c r="E239" s="103">
        <v>42.8</v>
      </c>
      <c r="F239" s="69"/>
    </row>
    <row r="240" spans="1:6" ht="12.75">
      <c r="A240" s="6">
        <f t="shared" si="4"/>
        <v>209</v>
      </c>
      <c r="B240" s="43" t="s">
        <v>1241</v>
      </c>
      <c r="C240" s="9" t="s">
        <v>1784</v>
      </c>
      <c r="D240" s="8">
        <v>1932</v>
      </c>
      <c r="E240" s="103">
        <v>41.5</v>
      </c>
      <c r="F240" s="69"/>
    </row>
    <row r="241" spans="1:6" ht="12.75">
      <c r="A241" s="6">
        <f t="shared" si="4"/>
        <v>210</v>
      </c>
      <c r="B241" s="43" t="s">
        <v>548</v>
      </c>
      <c r="C241" s="9" t="s">
        <v>1785</v>
      </c>
      <c r="D241" s="8">
        <v>1932</v>
      </c>
      <c r="E241" s="103">
        <v>29.5</v>
      </c>
      <c r="F241" s="69"/>
    </row>
    <row r="242" spans="1:6" ht="12.75">
      <c r="A242" s="6">
        <f t="shared" si="4"/>
        <v>211</v>
      </c>
      <c r="B242" s="43" t="s">
        <v>548</v>
      </c>
      <c r="C242" s="9" t="s">
        <v>1786</v>
      </c>
      <c r="D242" s="8">
        <v>1932</v>
      </c>
      <c r="E242" s="103">
        <v>36.8</v>
      </c>
      <c r="F242" s="69"/>
    </row>
    <row r="243" spans="1:6" ht="12.75">
      <c r="A243" s="6">
        <f t="shared" si="4"/>
        <v>212</v>
      </c>
      <c r="B243" s="43" t="s">
        <v>547</v>
      </c>
      <c r="C243" s="9" t="s">
        <v>1786</v>
      </c>
      <c r="D243" s="8">
        <v>1932</v>
      </c>
      <c r="E243" s="103">
        <v>36.8</v>
      </c>
      <c r="F243" s="69"/>
    </row>
    <row r="244" spans="1:6" ht="12.75">
      <c r="A244" s="6">
        <f t="shared" si="4"/>
        <v>213</v>
      </c>
      <c r="B244" s="43" t="s">
        <v>548</v>
      </c>
      <c r="C244" s="9" t="s">
        <v>1787</v>
      </c>
      <c r="D244" s="8">
        <v>1932</v>
      </c>
      <c r="E244" s="103">
        <v>39.7</v>
      </c>
      <c r="F244" s="69"/>
    </row>
    <row r="245" spans="1:6" ht="12.75">
      <c r="A245" s="6">
        <f t="shared" si="4"/>
        <v>214</v>
      </c>
      <c r="B245" s="43" t="s">
        <v>1241</v>
      </c>
      <c r="C245" s="9" t="s">
        <v>1787</v>
      </c>
      <c r="D245" s="8">
        <v>1932</v>
      </c>
      <c r="E245" s="103">
        <v>39.7</v>
      </c>
      <c r="F245" s="69"/>
    </row>
    <row r="246" spans="1:6" ht="12.75">
      <c r="A246" s="6">
        <f t="shared" si="4"/>
        <v>215</v>
      </c>
      <c r="B246" s="43" t="s">
        <v>547</v>
      </c>
      <c r="C246" s="9" t="s">
        <v>1788</v>
      </c>
      <c r="D246" s="8">
        <v>1932</v>
      </c>
      <c r="E246" s="103">
        <v>25.7</v>
      </c>
      <c r="F246" s="69"/>
    </row>
    <row r="247" spans="1:6" ht="12.75">
      <c r="A247" s="6">
        <f t="shared" si="4"/>
        <v>216</v>
      </c>
      <c r="B247" s="43" t="s">
        <v>1241</v>
      </c>
      <c r="C247" s="9" t="s">
        <v>1788</v>
      </c>
      <c r="D247" s="8">
        <v>1932</v>
      </c>
      <c r="E247" s="103">
        <v>42.8</v>
      </c>
      <c r="F247" s="69"/>
    </row>
    <row r="248" spans="1:6" ht="12.75">
      <c r="A248" s="6">
        <f t="shared" si="4"/>
        <v>217</v>
      </c>
      <c r="B248" s="43" t="s">
        <v>1241</v>
      </c>
      <c r="C248" s="9" t="s">
        <v>1789</v>
      </c>
      <c r="D248" s="8">
        <v>1932</v>
      </c>
      <c r="E248" s="103">
        <v>37.1</v>
      </c>
      <c r="F248" s="69"/>
    </row>
    <row r="249" spans="1:6" ht="12.75">
      <c r="A249" s="6">
        <f t="shared" si="4"/>
        <v>218</v>
      </c>
      <c r="B249" s="43" t="s">
        <v>548</v>
      </c>
      <c r="C249" s="9" t="s">
        <v>1790</v>
      </c>
      <c r="D249" s="8">
        <v>1932</v>
      </c>
      <c r="E249" s="103">
        <v>30</v>
      </c>
      <c r="F249" s="69"/>
    </row>
    <row r="250" spans="1:6" ht="12.75">
      <c r="A250" s="6">
        <f t="shared" si="4"/>
        <v>219</v>
      </c>
      <c r="B250" s="43" t="s">
        <v>547</v>
      </c>
      <c r="C250" s="9" t="s">
        <v>1790</v>
      </c>
      <c r="D250" s="8">
        <v>1932</v>
      </c>
      <c r="E250" s="103">
        <v>30</v>
      </c>
      <c r="F250" s="69"/>
    </row>
    <row r="251" spans="1:6" ht="12.75">
      <c r="A251" s="6">
        <f t="shared" si="4"/>
        <v>220</v>
      </c>
      <c r="B251" s="43" t="s">
        <v>1607</v>
      </c>
      <c r="C251" s="9" t="s">
        <v>1791</v>
      </c>
      <c r="D251" s="8">
        <v>1957</v>
      </c>
      <c r="E251" s="103">
        <v>137</v>
      </c>
      <c r="F251" s="69"/>
    </row>
    <row r="252" spans="1:6" ht="12.75">
      <c r="A252" s="6">
        <f t="shared" si="4"/>
        <v>221</v>
      </c>
      <c r="B252" s="43" t="s">
        <v>548</v>
      </c>
      <c r="C252" s="9" t="s">
        <v>1792</v>
      </c>
      <c r="D252" s="8">
        <v>1932</v>
      </c>
      <c r="E252" s="103">
        <v>33.3</v>
      </c>
      <c r="F252" s="69"/>
    </row>
    <row r="253" spans="1:6" ht="12.75">
      <c r="A253" s="6">
        <f t="shared" si="4"/>
        <v>222</v>
      </c>
      <c r="B253" s="43" t="s">
        <v>547</v>
      </c>
      <c r="C253" s="9" t="s">
        <v>1793</v>
      </c>
      <c r="D253" s="8">
        <v>1932</v>
      </c>
      <c r="E253" s="103">
        <v>37.7</v>
      </c>
      <c r="F253" s="69"/>
    </row>
    <row r="254" spans="1:6" ht="12.75">
      <c r="A254" s="6">
        <f t="shared" si="4"/>
        <v>223</v>
      </c>
      <c r="B254" s="43" t="s">
        <v>1555</v>
      </c>
      <c r="C254" s="9" t="s">
        <v>1794</v>
      </c>
      <c r="D254" s="8">
        <v>1931</v>
      </c>
      <c r="E254" s="103">
        <v>41.5</v>
      </c>
      <c r="F254" s="69"/>
    </row>
    <row r="255" spans="1:6" ht="12.75">
      <c r="A255" s="6">
        <f t="shared" si="4"/>
        <v>224</v>
      </c>
      <c r="B255" s="43" t="s">
        <v>1241</v>
      </c>
      <c r="C255" s="9" t="s">
        <v>1794</v>
      </c>
      <c r="D255" s="8"/>
      <c r="E255" s="103">
        <v>45.8</v>
      </c>
      <c r="F255" s="69"/>
    </row>
    <row r="256" spans="1:6" ht="12.75">
      <c r="A256" s="6">
        <f t="shared" si="4"/>
        <v>225</v>
      </c>
      <c r="B256" s="43" t="s">
        <v>547</v>
      </c>
      <c r="C256" s="9" t="s">
        <v>1795</v>
      </c>
      <c r="D256" s="8">
        <v>1932</v>
      </c>
      <c r="E256" s="103">
        <v>37.1</v>
      </c>
      <c r="F256" s="69"/>
    </row>
    <row r="257" spans="1:6" ht="12.75">
      <c r="A257" s="6">
        <f t="shared" si="4"/>
        <v>226</v>
      </c>
      <c r="B257" s="43" t="s">
        <v>1555</v>
      </c>
      <c r="C257" s="9" t="s">
        <v>1795</v>
      </c>
      <c r="D257" s="8">
        <v>1932</v>
      </c>
      <c r="E257" s="103">
        <v>37.1</v>
      </c>
      <c r="F257" s="69"/>
    </row>
    <row r="258" spans="1:6" ht="12.75">
      <c r="A258" s="6">
        <f t="shared" si="4"/>
        <v>227</v>
      </c>
      <c r="B258" s="43" t="s">
        <v>548</v>
      </c>
      <c r="C258" s="9" t="s">
        <v>1796</v>
      </c>
      <c r="D258" s="8">
        <v>1935</v>
      </c>
      <c r="E258" s="103">
        <v>33.5</v>
      </c>
      <c r="F258" s="69"/>
    </row>
    <row r="259" spans="1:6" ht="12.75">
      <c r="A259" s="6">
        <f t="shared" si="4"/>
        <v>228</v>
      </c>
      <c r="B259" s="43" t="s">
        <v>548</v>
      </c>
      <c r="C259" s="9" t="s">
        <v>1797</v>
      </c>
      <c r="D259" s="8">
        <v>1932</v>
      </c>
      <c r="E259" s="103">
        <v>51.6</v>
      </c>
      <c r="F259" s="69"/>
    </row>
    <row r="260" spans="1:6" ht="12.75">
      <c r="A260" s="6">
        <f t="shared" si="4"/>
        <v>229</v>
      </c>
      <c r="B260" s="43" t="s">
        <v>1241</v>
      </c>
      <c r="C260" s="9" t="s">
        <v>1797</v>
      </c>
      <c r="D260" s="8">
        <v>1932</v>
      </c>
      <c r="E260" s="103">
        <v>33.8</v>
      </c>
      <c r="F260" s="69"/>
    </row>
    <row r="261" spans="1:6" ht="12.75">
      <c r="A261" s="6">
        <f t="shared" si="4"/>
        <v>230</v>
      </c>
      <c r="B261" s="43" t="s">
        <v>1241</v>
      </c>
      <c r="C261" s="9" t="s">
        <v>1798</v>
      </c>
      <c r="D261" s="8">
        <v>1913</v>
      </c>
      <c r="E261" s="103">
        <v>12.3</v>
      </c>
      <c r="F261" s="69"/>
    </row>
    <row r="262" spans="1:6" ht="12.75">
      <c r="A262" s="6">
        <f t="shared" si="4"/>
        <v>231</v>
      </c>
      <c r="B262" s="43" t="s">
        <v>547</v>
      </c>
      <c r="C262" s="9" t="s">
        <v>1799</v>
      </c>
      <c r="D262" s="8">
        <v>1926</v>
      </c>
      <c r="E262" s="103">
        <v>30.9</v>
      </c>
      <c r="F262" s="69"/>
    </row>
    <row r="263" spans="1:6" ht="12.75">
      <c r="A263" s="6">
        <f t="shared" si="4"/>
        <v>232</v>
      </c>
      <c r="B263" s="43" t="s">
        <v>548</v>
      </c>
      <c r="C263" s="9" t="s">
        <v>1800</v>
      </c>
      <c r="D263" s="8">
        <v>1926</v>
      </c>
      <c r="E263" s="103">
        <v>34.7</v>
      </c>
      <c r="F263" s="69"/>
    </row>
    <row r="264" spans="1:6" ht="12.75">
      <c r="A264" s="6">
        <f t="shared" si="4"/>
        <v>233</v>
      </c>
      <c r="B264" s="43" t="s">
        <v>548</v>
      </c>
      <c r="C264" s="9" t="s">
        <v>1801</v>
      </c>
      <c r="D264" s="8">
        <v>1958</v>
      </c>
      <c r="E264" s="103">
        <v>32.2</v>
      </c>
      <c r="F264" s="69"/>
    </row>
    <row r="265" spans="1:6" ht="12.75">
      <c r="A265" s="6">
        <f t="shared" si="4"/>
        <v>234</v>
      </c>
      <c r="B265" s="43" t="s">
        <v>1555</v>
      </c>
      <c r="C265" s="9" t="s">
        <v>1802</v>
      </c>
      <c r="D265" s="8">
        <v>1958</v>
      </c>
      <c r="E265" s="103">
        <v>33</v>
      </c>
      <c r="F265" s="69"/>
    </row>
    <row r="266" spans="1:6" ht="12.75">
      <c r="A266" s="6">
        <f t="shared" si="4"/>
        <v>235</v>
      </c>
      <c r="B266" s="43" t="s">
        <v>1556</v>
      </c>
      <c r="C266" s="9" t="s">
        <v>1803</v>
      </c>
      <c r="D266" s="8">
        <v>1937</v>
      </c>
      <c r="E266" s="103">
        <v>36.5</v>
      </c>
      <c r="F266" s="69"/>
    </row>
    <row r="267" spans="1:6" ht="12.75">
      <c r="A267" s="6">
        <f t="shared" si="4"/>
        <v>236</v>
      </c>
      <c r="B267" s="43" t="s">
        <v>547</v>
      </c>
      <c r="C267" s="9" t="s">
        <v>1804</v>
      </c>
      <c r="D267" s="8">
        <v>1959</v>
      </c>
      <c r="E267" s="103">
        <v>24.1</v>
      </c>
      <c r="F267" s="69"/>
    </row>
    <row r="268" spans="1:6" ht="12.75">
      <c r="A268" s="6">
        <f t="shared" si="4"/>
        <v>237</v>
      </c>
      <c r="B268" s="43" t="s">
        <v>1555</v>
      </c>
      <c r="C268" s="9" t="s">
        <v>1805</v>
      </c>
      <c r="D268" s="8">
        <v>1959</v>
      </c>
      <c r="E268" s="103">
        <v>43.5</v>
      </c>
      <c r="F268" s="69"/>
    </row>
    <row r="269" spans="1:6" ht="12.75">
      <c r="A269" s="6">
        <f t="shared" si="4"/>
        <v>238</v>
      </c>
      <c r="B269" s="43" t="s">
        <v>1555</v>
      </c>
      <c r="C269" s="9" t="s">
        <v>1806</v>
      </c>
      <c r="D269" s="8">
        <v>1959</v>
      </c>
      <c r="E269" s="103">
        <v>51.5</v>
      </c>
      <c r="F269" s="69"/>
    </row>
    <row r="270" spans="1:6" ht="12.75">
      <c r="A270" s="6">
        <f t="shared" si="4"/>
        <v>239</v>
      </c>
      <c r="B270" s="43" t="s">
        <v>1557</v>
      </c>
      <c r="C270" s="9" t="s">
        <v>1807</v>
      </c>
      <c r="D270" s="8">
        <v>1956</v>
      </c>
      <c r="E270" s="103">
        <v>24.5</v>
      </c>
      <c r="F270" s="69"/>
    </row>
    <row r="271" spans="1:6" ht="12.75">
      <c r="A271" s="6">
        <f t="shared" si="4"/>
        <v>240</v>
      </c>
      <c r="B271" s="43" t="s">
        <v>548</v>
      </c>
      <c r="C271" s="9" t="s">
        <v>1808</v>
      </c>
      <c r="D271" s="8">
        <v>1956</v>
      </c>
      <c r="E271" s="103">
        <v>37.5</v>
      </c>
      <c r="F271" s="69"/>
    </row>
    <row r="272" spans="1:6" ht="12.75">
      <c r="A272" s="6">
        <f t="shared" si="4"/>
        <v>241</v>
      </c>
      <c r="B272" s="43" t="s">
        <v>547</v>
      </c>
      <c r="C272" s="9" t="s">
        <v>1809</v>
      </c>
      <c r="D272" s="8">
        <v>1956</v>
      </c>
      <c r="E272" s="103">
        <v>61.5</v>
      </c>
      <c r="F272" s="69"/>
    </row>
    <row r="273" spans="1:6" ht="12.75">
      <c r="A273" s="6">
        <f t="shared" si="4"/>
        <v>242</v>
      </c>
      <c r="B273" s="43" t="s">
        <v>547</v>
      </c>
      <c r="C273" s="9" t="s">
        <v>1810</v>
      </c>
      <c r="D273" s="8">
        <v>1900</v>
      </c>
      <c r="E273" s="103">
        <v>44.1</v>
      </c>
      <c r="F273" s="69"/>
    </row>
    <row r="274" spans="1:6" ht="12.75">
      <c r="A274" s="6">
        <f t="shared" si="4"/>
        <v>243</v>
      </c>
      <c r="B274" s="43" t="s">
        <v>1558</v>
      </c>
      <c r="C274" s="9" t="s">
        <v>1810</v>
      </c>
      <c r="D274" s="8">
        <v>1900</v>
      </c>
      <c r="E274" s="103">
        <v>24.8</v>
      </c>
      <c r="F274" s="69"/>
    </row>
    <row r="275" spans="1:6" ht="12.75">
      <c r="A275" s="6">
        <f t="shared" si="4"/>
        <v>244</v>
      </c>
      <c r="B275" s="43" t="s">
        <v>1559</v>
      </c>
      <c r="C275" s="9" t="s">
        <v>1810</v>
      </c>
      <c r="D275" s="8">
        <v>1900</v>
      </c>
      <c r="E275" s="103">
        <v>24.8</v>
      </c>
      <c r="F275" s="69"/>
    </row>
    <row r="276" spans="1:6" ht="12.75">
      <c r="A276" s="6">
        <f t="shared" si="4"/>
        <v>245</v>
      </c>
      <c r="B276" s="43" t="s">
        <v>1556</v>
      </c>
      <c r="C276" s="9" t="s">
        <v>1810</v>
      </c>
      <c r="D276" s="8">
        <v>1900</v>
      </c>
      <c r="E276" s="103">
        <v>24.8</v>
      </c>
      <c r="F276" s="69"/>
    </row>
    <row r="277" spans="1:6" ht="12.75">
      <c r="A277" s="6">
        <f t="shared" si="4"/>
        <v>246</v>
      </c>
      <c r="B277" s="43" t="s">
        <v>1560</v>
      </c>
      <c r="C277" s="9" t="s">
        <v>1810</v>
      </c>
      <c r="D277" s="8">
        <v>1900</v>
      </c>
      <c r="E277" s="103">
        <v>24.8</v>
      </c>
      <c r="F277" s="69"/>
    </row>
    <row r="278" spans="1:6" ht="12.75">
      <c r="A278" s="6">
        <f t="shared" si="4"/>
        <v>247</v>
      </c>
      <c r="B278" s="43" t="s">
        <v>816</v>
      </c>
      <c r="C278" s="9" t="s">
        <v>1810</v>
      </c>
      <c r="D278" s="8">
        <v>1900</v>
      </c>
      <c r="E278" s="103">
        <v>24.8</v>
      </c>
      <c r="F278" s="69"/>
    </row>
    <row r="279" spans="1:6" ht="12.75">
      <c r="A279" s="6">
        <f t="shared" si="4"/>
        <v>248</v>
      </c>
      <c r="B279" s="43" t="s">
        <v>547</v>
      </c>
      <c r="C279" s="9" t="s">
        <v>1811</v>
      </c>
      <c r="D279" s="8">
        <v>1948</v>
      </c>
      <c r="E279" s="103">
        <v>46.1</v>
      </c>
      <c r="F279" s="69"/>
    </row>
    <row r="280" spans="1:6" ht="12.75">
      <c r="A280" s="6">
        <f t="shared" si="4"/>
        <v>249</v>
      </c>
      <c r="B280" s="43" t="s">
        <v>548</v>
      </c>
      <c r="C280" s="9" t="s">
        <v>1812</v>
      </c>
      <c r="D280" s="8">
        <v>1948</v>
      </c>
      <c r="E280" s="103">
        <v>31.6</v>
      </c>
      <c r="F280" s="69"/>
    </row>
    <row r="281" spans="1:6" ht="12.75">
      <c r="A281" s="6">
        <f t="shared" si="4"/>
        <v>250</v>
      </c>
      <c r="B281" s="43" t="s">
        <v>548</v>
      </c>
      <c r="C281" s="9" t="s">
        <v>1813</v>
      </c>
      <c r="D281" s="8">
        <v>1948</v>
      </c>
      <c r="E281" s="103">
        <v>25.5</v>
      </c>
      <c r="F281" s="69"/>
    </row>
    <row r="282" spans="1:6" ht="12.75">
      <c r="A282" s="6">
        <f t="shared" si="4"/>
        <v>251</v>
      </c>
      <c r="B282" s="43" t="s">
        <v>547</v>
      </c>
      <c r="C282" s="9" t="s">
        <v>1813</v>
      </c>
      <c r="D282" s="8">
        <v>1948</v>
      </c>
      <c r="E282" s="103">
        <v>26.5</v>
      </c>
      <c r="F282" s="69"/>
    </row>
    <row r="283" spans="1:6" ht="12.75">
      <c r="A283" s="6">
        <f t="shared" si="4"/>
        <v>252</v>
      </c>
      <c r="B283" s="43" t="s">
        <v>548</v>
      </c>
      <c r="C283" s="9" t="s">
        <v>1729</v>
      </c>
      <c r="D283" s="8">
        <v>1958</v>
      </c>
      <c r="E283" s="103">
        <v>59.7</v>
      </c>
      <c r="F283" s="69"/>
    </row>
    <row r="284" spans="1:6" ht="12.75">
      <c r="A284" s="6">
        <f t="shared" si="4"/>
        <v>253</v>
      </c>
      <c r="B284" s="43" t="s">
        <v>548</v>
      </c>
      <c r="C284" s="9" t="s">
        <v>1814</v>
      </c>
      <c r="D284" s="8">
        <v>1957</v>
      </c>
      <c r="E284" s="103">
        <v>31.9</v>
      </c>
      <c r="F284" s="69"/>
    </row>
    <row r="285" spans="1:6" ht="12.75">
      <c r="A285" s="6">
        <f t="shared" si="4"/>
        <v>254</v>
      </c>
      <c r="B285" s="43" t="s">
        <v>547</v>
      </c>
      <c r="C285" s="9" t="s">
        <v>1814</v>
      </c>
      <c r="D285" s="8">
        <v>1957</v>
      </c>
      <c r="E285" s="103">
        <v>59.3</v>
      </c>
      <c r="F285" s="69"/>
    </row>
    <row r="286" spans="1:6" ht="12.75">
      <c r="A286" s="6">
        <f t="shared" si="4"/>
        <v>255</v>
      </c>
      <c r="B286" s="43" t="s">
        <v>547</v>
      </c>
      <c r="C286" s="9" t="s">
        <v>1815</v>
      </c>
      <c r="D286" s="8">
        <v>1958</v>
      </c>
      <c r="E286" s="103">
        <v>16.9</v>
      </c>
      <c r="F286" s="69"/>
    </row>
    <row r="287" spans="1:6" ht="12.75">
      <c r="A287" s="6">
        <f t="shared" si="4"/>
        <v>256</v>
      </c>
      <c r="B287" s="43" t="s">
        <v>547</v>
      </c>
      <c r="C287" s="9" t="s">
        <v>1816</v>
      </c>
      <c r="D287" s="8">
        <v>1929</v>
      </c>
      <c r="E287" s="103">
        <v>73.6</v>
      </c>
      <c r="F287" s="69"/>
    </row>
    <row r="288" spans="1:6" ht="12.75">
      <c r="A288" s="6">
        <f t="shared" si="4"/>
        <v>257</v>
      </c>
      <c r="B288" s="43" t="s">
        <v>1607</v>
      </c>
      <c r="C288" s="9" t="s">
        <v>1817</v>
      </c>
      <c r="D288" s="8">
        <v>1900</v>
      </c>
      <c r="E288" s="103">
        <v>271</v>
      </c>
      <c r="F288" s="69"/>
    </row>
    <row r="289" spans="1:6" ht="12.75">
      <c r="A289" s="6">
        <f t="shared" si="4"/>
        <v>258</v>
      </c>
      <c r="B289" s="43" t="s">
        <v>547</v>
      </c>
      <c r="C289" s="9" t="s">
        <v>1818</v>
      </c>
      <c r="D289" s="8">
        <v>1929</v>
      </c>
      <c r="E289" s="103">
        <v>52.9</v>
      </c>
      <c r="F289" s="69"/>
    </row>
    <row r="290" spans="1:6" ht="12.75">
      <c r="A290" s="6">
        <f aca="true" t="shared" si="5" ref="A290:A353">A289+1</f>
        <v>259</v>
      </c>
      <c r="B290" s="43" t="s">
        <v>1241</v>
      </c>
      <c r="C290" s="9" t="s">
        <v>1819</v>
      </c>
      <c r="D290" s="8">
        <v>1957</v>
      </c>
      <c r="E290" s="103">
        <v>30.2</v>
      </c>
      <c r="F290" s="69"/>
    </row>
    <row r="291" spans="1:6" ht="12.75">
      <c r="A291" s="6">
        <f t="shared" si="5"/>
        <v>260</v>
      </c>
      <c r="B291" s="43" t="s">
        <v>1241</v>
      </c>
      <c r="C291" s="9" t="s">
        <v>1820</v>
      </c>
      <c r="D291" s="8">
        <v>1958</v>
      </c>
      <c r="E291" s="103">
        <v>30</v>
      </c>
      <c r="F291" s="69"/>
    </row>
    <row r="292" spans="1:6" ht="12.75">
      <c r="A292" s="6">
        <f t="shared" si="5"/>
        <v>261</v>
      </c>
      <c r="B292" s="43" t="s">
        <v>1241</v>
      </c>
      <c r="C292" s="9" t="s">
        <v>1821</v>
      </c>
      <c r="D292" s="8">
        <v>1929</v>
      </c>
      <c r="E292" s="103">
        <v>73.9</v>
      </c>
      <c r="F292" s="69"/>
    </row>
    <row r="293" spans="1:6" ht="12.75">
      <c r="A293" s="6">
        <f t="shared" si="5"/>
        <v>262</v>
      </c>
      <c r="B293" s="43" t="s">
        <v>1561</v>
      </c>
      <c r="C293" s="9" t="s">
        <v>1830</v>
      </c>
      <c r="D293" s="8">
        <v>1958</v>
      </c>
      <c r="E293" s="103">
        <v>66.9</v>
      </c>
      <c r="F293" s="69"/>
    </row>
    <row r="294" spans="1:6" ht="12.75">
      <c r="A294" s="6">
        <f t="shared" si="5"/>
        <v>263</v>
      </c>
      <c r="B294" s="43" t="s">
        <v>1555</v>
      </c>
      <c r="C294" s="9" t="s">
        <v>1830</v>
      </c>
      <c r="D294" s="8">
        <v>1958</v>
      </c>
      <c r="E294" s="103">
        <v>39.2</v>
      </c>
      <c r="F294" s="69"/>
    </row>
    <row r="295" spans="1:6" ht="12.75">
      <c r="A295" s="6">
        <f t="shared" si="5"/>
        <v>264</v>
      </c>
      <c r="B295" s="43" t="s">
        <v>1607</v>
      </c>
      <c r="C295" s="9" t="s">
        <v>1831</v>
      </c>
      <c r="D295" s="8">
        <v>1951</v>
      </c>
      <c r="E295" s="103">
        <v>382</v>
      </c>
      <c r="F295" s="69"/>
    </row>
    <row r="296" spans="1:6" ht="12.75">
      <c r="A296" s="6">
        <f t="shared" si="5"/>
        <v>265</v>
      </c>
      <c r="B296" s="43" t="s">
        <v>547</v>
      </c>
      <c r="C296" s="9" t="s">
        <v>1822</v>
      </c>
      <c r="D296" s="8">
        <v>1928</v>
      </c>
      <c r="E296" s="103">
        <v>48</v>
      </c>
      <c r="F296" s="69"/>
    </row>
    <row r="297" spans="1:6" ht="12.75">
      <c r="A297" s="6">
        <f t="shared" si="5"/>
        <v>266</v>
      </c>
      <c r="B297" s="43" t="s">
        <v>1559</v>
      </c>
      <c r="C297" s="9" t="s">
        <v>1823</v>
      </c>
      <c r="D297" s="8">
        <v>1930</v>
      </c>
      <c r="E297" s="103">
        <v>26.5</v>
      </c>
      <c r="F297" s="69"/>
    </row>
    <row r="298" spans="1:6" ht="12.75">
      <c r="A298" s="6">
        <f t="shared" si="5"/>
        <v>267</v>
      </c>
      <c r="B298" s="43" t="s">
        <v>548</v>
      </c>
      <c r="C298" s="9" t="s">
        <v>1824</v>
      </c>
      <c r="D298" s="8">
        <v>1930</v>
      </c>
      <c r="E298" s="103">
        <v>30.23</v>
      </c>
      <c r="F298" s="69"/>
    </row>
    <row r="299" spans="1:6" ht="12.75">
      <c r="A299" s="6">
        <f t="shared" si="5"/>
        <v>268</v>
      </c>
      <c r="B299" s="43" t="s">
        <v>1555</v>
      </c>
      <c r="C299" s="9" t="s">
        <v>1825</v>
      </c>
      <c r="D299" s="8">
        <v>1930</v>
      </c>
      <c r="E299" s="103">
        <v>29.4</v>
      </c>
      <c r="F299" s="69"/>
    </row>
    <row r="300" spans="1:6" ht="12.75">
      <c r="A300" s="6">
        <f t="shared" si="5"/>
        <v>269</v>
      </c>
      <c r="B300" s="43" t="s">
        <v>1241</v>
      </c>
      <c r="C300" s="9" t="s">
        <v>1825</v>
      </c>
      <c r="D300" s="8">
        <v>1930</v>
      </c>
      <c r="E300" s="103">
        <v>35.5</v>
      </c>
      <c r="F300" s="69"/>
    </row>
    <row r="301" spans="1:6" ht="12.75">
      <c r="A301" s="6">
        <f t="shared" si="5"/>
        <v>270</v>
      </c>
      <c r="B301" s="43" t="s">
        <v>1562</v>
      </c>
      <c r="C301" s="9" t="s">
        <v>1825</v>
      </c>
      <c r="D301" s="8">
        <v>1930</v>
      </c>
      <c r="E301" s="103">
        <v>51</v>
      </c>
      <c r="F301" s="69"/>
    </row>
    <row r="302" spans="1:6" ht="12.75">
      <c r="A302" s="6">
        <f t="shared" si="5"/>
        <v>271</v>
      </c>
      <c r="B302" s="43" t="s">
        <v>547</v>
      </c>
      <c r="C302" s="9" t="s">
        <v>1826</v>
      </c>
      <c r="D302" s="8">
        <v>1924</v>
      </c>
      <c r="E302" s="103">
        <v>48.7</v>
      </c>
      <c r="F302" s="69"/>
    </row>
    <row r="303" spans="1:6" ht="12.75">
      <c r="A303" s="6">
        <f t="shared" si="5"/>
        <v>272</v>
      </c>
      <c r="B303" s="43" t="s">
        <v>548</v>
      </c>
      <c r="C303" s="9" t="s">
        <v>1827</v>
      </c>
      <c r="D303" s="8">
        <v>1926</v>
      </c>
      <c r="E303" s="103">
        <v>74.2</v>
      </c>
      <c r="F303" s="69"/>
    </row>
    <row r="304" spans="1:6" ht="12.75">
      <c r="A304" s="6">
        <f t="shared" si="5"/>
        <v>273</v>
      </c>
      <c r="B304" s="43" t="s">
        <v>1558</v>
      </c>
      <c r="C304" s="9" t="s">
        <v>1850</v>
      </c>
      <c r="D304" s="8">
        <v>1926</v>
      </c>
      <c r="E304" s="103">
        <v>53.3</v>
      </c>
      <c r="F304" s="69"/>
    </row>
    <row r="305" spans="1:6" ht="12.75">
      <c r="A305" s="6">
        <f t="shared" si="5"/>
        <v>274</v>
      </c>
      <c r="B305" s="43" t="s">
        <v>1607</v>
      </c>
      <c r="C305" s="9" t="s">
        <v>1851</v>
      </c>
      <c r="D305" s="8">
        <v>1926</v>
      </c>
      <c r="E305" s="103">
        <v>354</v>
      </c>
      <c r="F305" s="69"/>
    </row>
    <row r="306" spans="1:6" ht="12.75">
      <c r="A306" s="6">
        <f t="shared" si="5"/>
        <v>275</v>
      </c>
      <c r="B306" s="43" t="s">
        <v>1558</v>
      </c>
      <c r="C306" s="9" t="s">
        <v>1852</v>
      </c>
      <c r="D306" s="8">
        <v>1926</v>
      </c>
      <c r="E306" s="103">
        <v>23.6</v>
      </c>
      <c r="F306" s="69"/>
    </row>
    <row r="307" spans="1:6" ht="12.75">
      <c r="A307" s="6">
        <f t="shared" si="5"/>
        <v>276</v>
      </c>
      <c r="B307" s="43" t="s">
        <v>1563</v>
      </c>
      <c r="C307" s="9" t="s">
        <v>1852</v>
      </c>
      <c r="D307" s="8">
        <v>1926</v>
      </c>
      <c r="E307" s="103">
        <v>43.5</v>
      </c>
      <c r="F307" s="69"/>
    </row>
    <row r="308" spans="1:6" ht="12.75">
      <c r="A308" s="6">
        <f t="shared" si="5"/>
        <v>277</v>
      </c>
      <c r="B308" s="43" t="s">
        <v>1564</v>
      </c>
      <c r="C308" s="9" t="s">
        <v>1852</v>
      </c>
      <c r="D308" s="8">
        <v>1926</v>
      </c>
      <c r="E308" s="103">
        <v>22.8</v>
      </c>
      <c r="F308" s="69"/>
    </row>
    <row r="309" spans="1:6" ht="12.75">
      <c r="A309" s="6">
        <f t="shared" si="5"/>
        <v>278</v>
      </c>
      <c r="B309" s="43" t="s">
        <v>548</v>
      </c>
      <c r="C309" s="9" t="s">
        <v>1853</v>
      </c>
      <c r="D309" s="8">
        <v>1926</v>
      </c>
      <c r="E309" s="103">
        <v>15.6</v>
      </c>
      <c r="F309" s="69"/>
    </row>
    <row r="310" spans="1:6" ht="12.75">
      <c r="A310" s="6">
        <f t="shared" si="5"/>
        <v>279</v>
      </c>
      <c r="B310" s="43" t="s">
        <v>548</v>
      </c>
      <c r="C310" s="9" t="s">
        <v>1854</v>
      </c>
      <c r="D310" s="8">
        <v>1926</v>
      </c>
      <c r="E310" s="103">
        <v>103.4</v>
      </c>
      <c r="F310" s="69"/>
    </row>
    <row r="311" spans="1:6" ht="12.75">
      <c r="A311" s="6">
        <f t="shared" si="5"/>
        <v>280</v>
      </c>
      <c r="B311" s="43" t="s">
        <v>1555</v>
      </c>
      <c r="C311" s="9" t="s">
        <v>1854</v>
      </c>
      <c r="D311" s="8">
        <v>1926</v>
      </c>
      <c r="E311" s="103">
        <v>37.4</v>
      </c>
      <c r="F311" s="69"/>
    </row>
    <row r="312" spans="1:6" ht="12.75">
      <c r="A312" s="6">
        <f t="shared" si="5"/>
        <v>281</v>
      </c>
      <c r="B312" s="43" t="s">
        <v>1563</v>
      </c>
      <c r="C312" s="9" t="s">
        <v>1854</v>
      </c>
      <c r="D312" s="8">
        <v>1926</v>
      </c>
      <c r="E312" s="103">
        <v>52.2</v>
      </c>
      <c r="F312" s="69"/>
    </row>
    <row r="313" spans="1:6" ht="12.75">
      <c r="A313" s="6">
        <f t="shared" si="5"/>
        <v>282</v>
      </c>
      <c r="B313" s="43" t="s">
        <v>1555</v>
      </c>
      <c r="C313" s="9" t="s">
        <v>1855</v>
      </c>
      <c r="D313" s="8">
        <v>1926</v>
      </c>
      <c r="E313" s="103">
        <v>25.9</v>
      </c>
      <c r="F313" s="69"/>
    </row>
    <row r="314" spans="1:6" ht="12.75">
      <c r="A314" s="6">
        <f t="shared" si="5"/>
        <v>283</v>
      </c>
      <c r="B314" s="43" t="s">
        <v>1563</v>
      </c>
      <c r="C314" s="9" t="s">
        <v>1856</v>
      </c>
      <c r="D314" s="8">
        <v>1926</v>
      </c>
      <c r="E314" s="103">
        <v>20.6</v>
      </c>
      <c r="F314" s="69"/>
    </row>
    <row r="315" spans="1:6" ht="12.75">
      <c r="A315" s="6">
        <f t="shared" si="5"/>
        <v>284</v>
      </c>
      <c r="B315" s="43" t="s">
        <v>1559</v>
      </c>
      <c r="C315" s="9" t="s">
        <v>1856</v>
      </c>
      <c r="D315" s="8">
        <v>1926</v>
      </c>
      <c r="E315" s="103">
        <v>18</v>
      </c>
      <c r="F315" s="69"/>
    </row>
    <row r="316" spans="1:6" ht="12.75">
      <c r="A316" s="6">
        <f t="shared" si="5"/>
        <v>285</v>
      </c>
      <c r="B316" s="43" t="s">
        <v>548</v>
      </c>
      <c r="C316" s="9" t="s">
        <v>1857</v>
      </c>
      <c r="D316" s="8">
        <v>1928</v>
      </c>
      <c r="E316" s="103">
        <v>77.9</v>
      </c>
      <c r="F316" s="69"/>
    </row>
    <row r="317" spans="1:6" ht="12.75">
      <c r="A317" s="6">
        <f t="shared" si="5"/>
        <v>286</v>
      </c>
      <c r="B317" s="43" t="s">
        <v>547</v>
      </c>
      <c r="C317" s="9" t="s">
        <v>1857</v>
      </c>
      <c r="D317" s="8">
        <v>1928</v>
      </c>
      <c r="E317" s="103">
        <v>116.1</v>
      </c>
      <c r="F317" s="69"/>
    </row>
    <row r="318" spans="1:6" ht="12.75">
      <c r="A318" s="6">
        <f t="shared" si="5"/>
        <v>287</v>
      </c>
      <c r="B318" s="43" t="s">
        <v>1558</v>
      </c>
      <c r="C318" s="9" t="s">
        <v>1857</v>
      </c>
      <c r="D318" s="8">
        <v>1928</v>
      </c>
      <c r="E318" s="103">
        <v>34.5</v>
      </c>
      <c r="F318" s="69"/>
    </row>
    <row r="319" spans="1:6" ht="12.75">
      <c r="A319" s="6">
        <f t="shared" si="5"/>
        <v>288</v>
      </c>
      <c r="B319" s="43" t="s">
        <v>1607</v>
      </c>
      <c r="C319" s="9" t="s">
        <v>355</v>
      </c>
      <c r="D319" s="8">
        <v>1926</v>
      </c>
      <c r="E319" s="103">
        <v>290</v>
      </c>
      <c r="F319" s="69"/>
    </row>
    <row r="320" spans="1:6" ht="12.75">
      <c r="A320" s="6">
        <f t="shared" si="5"/>
        <v>289</v>
      </c>
      <c r="B320" s="43" t="s">
        <v>1607</v>
      </c>
      <c r="C320" s="9" t="s">
        <v>356</v>
      </c>
      <c r="D320" s="8">
        <v>1926</v>
      </c>
      <c r="E320" s="103">
        <v>286</v>
      </c>
      <c r="F320" s="69"/>
    </row>
    <row r="321" spans="1:6" ht="12.75">
      <c r="A321" s="6">
        <f t="shared" si="5"/>
        <v>290</v>
      </c>
      <c r="B321" s="43" t="s">
        <v>548</v>
      </c>
      <c r="C321" s="9" t="s">
        <v>357</v>
      </c>
      <c r="D321" s="8">
        <v>1926</v>
      </c>
      <c r="E321" s="103">
        <v>60.2</v>
      </c>
      <c r="F321" s="69"/>
    </row>
    <row r="322" spans="1:6" ht="12.75">
      <c r="A322" s="6">
        <f t="shared" si="5"/>
        <v>291</v>
      </c>
      <c r="B322" s="43" t="s">
        <v>548</v>
      </c>
      <c r="C322" s="9" t="s">
        <v>358</v>
      </c>
      <c r="D322" s="8">
        <v>1926</v>
      </c>
      <c r="E322" s="103">
        <v>56</v>
      </c>
      <c r="F322" s="69"/>
    </row>
    <row r="323" spans="1:6" ht="12.75">
      <c r="A323" s="6">
        <f t="shared" si="5"/>
        <v>292</v>
      </c>
      <c r="B323" s="43" t="s">
        <v>1559</v>
      </c>
      <c r="C323" s="9" t="s">
        <v>359</v>
      </c>
      <c r="D323" s="8">
        <v>1926</v>
      </c>
      <c r="E323" s="148">
        <v>59.3</v>
      </c>
      <c r="F323" s="69"/>
    </row>
    <row r="324" spans="1:6" ht="12.75">
      <c r="A324" s="6">
        <f t="shared" si="5"/>
        <v>293</v>
      </c>
      <c r="B324" s="43" t="s">
        <v>1607</v>
      </c>
      <c r="C324" s="9" t="s">
        <v>360</v>
      </c>
      <c r="D324" s="8">
        <v>1982</v>
      </c>
      <c r="E324" s="103">
        <v>2461.2</v>
      </c>
      <c r="F324" s="69"/>
    </row>
    <row r="325" spans="1:6" ht="12.75">
      <c r="A325" s="6">
        <f t="shared" si="5"/>
        <v>294</v>
      </c>
      <c r="B325" s="43" t="s">
        <v>548</v>
      </c>
      <c r="C325" s="9" t="s">
        <v>1832</v>
      </c>
      <c r="D325" s="8">
        <v>1928</v>
      </c>
      <c r="E325" s="103">
        <v>54.6</v>
      </c>
      <c r="F325" s="69"/>
    </row>
    <row r="326" spans="1:6" ht="12.75">
      <c r="A326" s="6">
        <f t="shared" si="5"/>
        <v>295</v>
      </c>
      <c r="B326" s="43" t="s">
        <v>1558</v>
      </c>
      <c r="C326" s="9" t="s">
        <v>1832</v>
      </c>
      <c r="D326" s="8"/>
      <c r="E326" s="103">
        <v>36.6</v>
      </c>
      <c r="F326" s="69"/>
    </row>
    <row r="327" spans="1:6" ht="12.75">
      <c r="A327" s="6">
        <f t="shared" si="5"/>
        <v>296</v>
      </c>
      <c r="B327" s="43" t="s">
        <v>1555</v>
      </c>
      <c r="C327" s="9" t="s">
        <v>1833</v>
      </c>
      <c r="D327" s="8">
        <v>1928</v>
      </c>
      <c r="E327" s="103">
        <v>73</v>
      </c>
      <c r="F327" s="69"/>
    </row>
    <row r="328" spans="1:6" ht="12.75">
      <c r="A328" s="6">
        <f t="shared" si="5"/>
        <v>297</v>
      </c>
      <c r="B328" s="43" t="s">
        <v>1565</v>
      </c>
      <c r="C328" s="9" t="s">
        <v>1833</v>
      </c>
      <c r="D328" s="8"/>
      <c r="E328" s="103">
        <v>54.5</v>
      </c>
      <c r="F328" s="69"/>
    </row>
    <row r="329" spans="1:6" ht="12.75">
      <c r="A329" s="6">
        <f t="shared" si="5"/>
        <v>298</v>
      </c>
      <c r="B329" s="43" t="s">
        <v>1558</v>
      </c>
      <c r="C329" s="9" t="s">
        <v>1834</v>
      </c>
      <c r="D329" s="8">
        <v>1929</v>
      </c>
      <c r="E329" s="103">
        <v>30.8</v>
      </c>
      <c r="F329" s="69"/>
    </row>
    <row r="330" spans="1:6" ht="12.75">
      <c r="A330" s="6">
        <f t="shared" si="5"/>
        <v>299</v>
      </c>
      <c r="B330" s="43" t="s">
        <v>1559</v>
      </c>
      <c r="C330" s="9" t="s">
        <v>1834</v>
      </c>
      <c r="D330" s="8">
        <v>1929</v>
      </c>
      <c r="E330" s="103">
        <v>42.3</v>
      </c>
      <c r="F330" s="69"/>
    </row>
    <row r="331" spans="1:6" ht="12.75">
      <c r="A331" s="6">
        <f t="shared" si="5"/>
        <v>300</v>
      </c>
      <c r="B331" s="43" t="s">
        <v>1555</v>
      </c>
      <c r="C331" s="9" t="s">
        <v>361</v>
      </c>
      <c r="D331" s="8">
        <v>1947</v>
      </c>
      <c r="E331" s="103">
        <v>29.6</v>
      </c>
      <c r="F331" s="69"/>
    </row>
    <row r="332" spans="1:6" ht="12.75">
      <c r="A332" s="6">
        <f t="shared" si="5"/>
        <v>301</v>
      </c>
      <c r="B332" s="43" t="s">
        <v>1555</v>
      </c>
      <c r="C332" s="9" t="s">
        <v>1566</v>
      </c>
      <c r="D332" s="8">
        <v>1909</v>
      </c>
      <c r="E332" s="103">
        <v>42.5</v>
      </c>
      <c r="F332" s="69"/>
    </row>
    <row r="333" spans="1:6" ht="12.75">
      <c r="A333" s="6">
        <f t="shared" si="5"/>
        <v>302</v>
      </c>
      <c r="B333" s="43" t="s">
        <v>1607</v>
      </c>
      <c r="C333" s="9" t="s">
        <v>1567</v>
      </c>
      <c r="D333" s="8">
        <v>1904</v>
      </c>
      <c r="E333" s="103">
        <v>186</v>
      </c>
      <c r="F333" s="69"/>
    </row>
    <row r="334" spans="1:6" ht="12.75">
      <c r="A334" s="6">
        <f t="shared" si="5"/>
        <v>303</v>
      </c>
      <c r="B334" s="43" t="s">
        <v>547</v>
      </c>
      <c r="C334" s="9" t="s">
        <v>1568</v>
      </c>
      <c r="D334" s="8">
        <v>1903</v>
      </c>
      <c r="E334" s="103">
        <v>34.5</v>
      </c>
      <c r="F334" s="69"/>
    </row>
    <row r="335" spans="1:6" ht="12.75">
      <c r="A335" s="6">
        <f t="shared" si="5"/>
        <v>304</v>
      </c>
      <c r="B335" s="43" t="s">
        <v>1555</v>
      </c>
      <c r="C335" s="9" t="s">
        <v>1569</v>
      </c>
      <c r="D335" s="8">
        <v>1903</v>
      </c>
      <c r="E335" s="103">
        <v>38.9</v>
      </c>
      <c r="F335" s="69"/>
    </row>
    <row r="336" spans="1:6" ht="12.75">
      <c r="A336" s="6">
        <f t="shared" si="5"/>
        <v>305</v>
      </c>
      <c r="B336" s="43" t="s">
        <v>547</v>
      </c>
      <c r="C336" s="9" t="s">
        <v>1570</v>
      </c>
      <c r="D336" s="8">
        <v>1905</v>
      </c>
      <c r="E336" s="103">
        <v>39.3</v>
      </c>
      <c r="F336" s="69"/>
    </row>
    <row r="337" spans="1:6" ht="12.75">
      <c r="A337" s="6">
        <f t="shared" si="5"/>
        <v>306</v>
      </c>
      <c r="B337" s="43" t="s">
        <v>1607</v>
      </c>
      <c r="C337" s="9" t="s">
        <v>362</v>
      </c>
      <c r="D337" s="8">
        <v>1902</v>
      </c>
      <c r="E337" s="103">
        <v>243.5</v>
      </c>
      <c r="F337" s="69"/>
    </row>
    <row r="338" spans="1:6" ht="12.75">
      <c r="A338" s="6">
        <f t="shared" si="5"/>
        <v>307</v>
      </c>
      <c r="B338" s="43" t="s">
        <v>1607</v>
      </c>
      <c r="C338" s="9" t="s">
        <v>363</v>
      </c>
      <c r="D338" s="8">
        <v>1900</v>
      </c>
      <c r="E338" s="103">
        <v>404.45</v>
      </c>
      <c r="F338" s="69"/>
    </row>
    <row r="339" spans="1:6" ht="12.75">
      <c r="A339" s="6">
        <f t="shared" si="5"/>
        <v>308</v>
      </c>
      <c r="B339" s="43" t="s">
        <v>1607</v>
      </c>
      <c r="C339" s="9" t="s">
        <v>364</v>
      </c>
      <c r="D339" s="8">
        <v>1902</v>
      </c>
      <c r="E339" s="103">
        <v>249.5</v>
      </c>
      <c r="F339" s="69"/>
    </row>
    <row r="340" spans="1:6" ht="12.75">
      <c r="A340" s="6">
        <f t="shared" si="5"/>
        <v>309</v>
      </c>
      <c r="B340" s="43" t="s">
        <v>1607</v>
      </c>
      <c r="C340" s="9" t="s">
        <v>365</v>
      </c>
      <c r="D340" s="8">
        <v>1900</v>
      </c>
      <c r="E340" s="103">
        <v>410.46</v>
      </c>
      <c r="F340" s="69"/>
    </row>
    <row r="341" spans="1:6" ht="12.75">
      <c r="A341" s="6">
        <f t="shared" si="5"/>
        <v>310</v>
      </c>
      <c r="B341" s="43" t="s">
        <v>1607</v>
      </c>
      <c r="C341" s="9" t="s">
        <v>366</v>
      </c>
      <c r="D341" s="8">
        <v>1920</v>
      </c>
      <c r="E341" s="103">
        <v>71.6</v>
      </c>
      <c r="F341" s="69"/>
    </row>
    <row r="342" spans="1:6" ht="12.75">
      <c r="A342" s="6">
        <f t="shared" si="5"/>
        <v>311</v>
      </c>
      <c r="B342" s="43" t="s">
        <v>1555</v>
      </c>
      <c r="C342" s="9" t="s">
        <v>1571</v>
      </c>
      <c r="D342" s="8">
        <v>1900</v>
      </c>
      <c r="E342" s="103">
        <v>52.2</v>
      </c>
      <c r="F342" s="69"/>
    </row>
    <row r="343" spans="1:6" ht="12.75">
      <c r="A343" s="6">
        <f t="shared" si="5"/>
        <v>312</v>
      </c>
      <c r="B343" s="43" t="s">
        <v>547</v>
      </c>
      <c r="C343" s="9" t="s">
        <v>1572</v>
      </c>
      <c r="D343" s="8">
        <v>1903</v>
      </c>
      <c r="E343" s="103">
        <v>53.8</v>
      </c>
      <c r="F343" s="69"/>
    </row>
    <row r="344" spans="1:6" ht="12.75">
      <c r="A344" s="6">
        <f t="shared" si="5"/>
        <v>313</v>
      </c>
      <c r="B344" s="43" t="s">
        <v>1555</v>
      </c>
      <c r="C344" s="9" t="s">
        <v>1573</v>
      </c>
      <c r="D344" s="8">
        <v>1904</v>
      </c>
      <c r="E344" s="103">
        <v>30.99</v>
      </c>
      <c r="F344" s="69"/>
    </row>
    <row r="345" spans="1:6" ht="12.75">
      <c r="A345" s="6">
        <f t="shared" si="5"/>
        <v>314</v>
      </c>
      <c r="B345" s="43" t="s">
        <v>547</v>
      </c>
      <c r="C345" s="9" t="s">
        <v>1574</v>
      </c>
      <c r="D345" s="8">
        <v>1905</v>
      </c>
      <c r="E345" s="103">
        <v>54.2</v>
      </c>
      <c r="F345" s="69"/>
    </row>
    <row r="346" spans="1:6" ht="12.75">
      <c r="A346" s="6">
        <f t="shared" si="5"/>
        <v>315</v>
      </c>
      <c r="B346" s="43" t="s">
        <v>1555</v>
      </c>
      <c r="C346" s="9" t="s">
        <v>1574</v>
      </c>
      <c r="D346" s="8">
        <v>1905</v>
      </c>
      <c r="E346" s="103">
        <v>33.5</v>
      </c>
      <c r="F346" s="69"/>
    </row>
    <row r="347" spans="1:6" ht="12.75">
      <c r="A347" s="6">
        <f t="shared" si="5"/>
        <v>316</v>
      </c>
      <c r="B347" s="43" t="s">
        <v>547</v>
      </c>
      <c r="C347" s="9" t="s">
        <v>1575</v>
      </c>
      <c r="D347" s="8">
        <v>1900</v>
      </c>
      <c r="E347" s="103">
        <v>38.4</v>
      </c>
      <c r="F347" s="69"/>
    </row>
    <row r="348" spans="1:6" ht="12.75">
      <c r="A348" s="6">
        <f t="shared" si="5"/>
        <v>317</v>
      </c>
      <c r="B348" s="43" t="s">
        <v>1241</v>
      </c>
      <c r="C348" s="9" t="s">
        <v>1576</v>
      </c>
      <c r="D348" s="8">
        <v>1900</v>
      </c>
      <c r="E348" s="103">
        <v>34.9</v>
      </c>
      <c r="F348" s="69"/>
    </row>
    <row r="349" spans="1:6" ht="12.75">
      <c r="A349" s="6">
        <f t="shared" si="5"/>
        <v>318</v>
      </c>
      <c r="B349" s="43" t="s">
        <v>1241</v>
      </c>
      <c r="C349" s="9" t="s">
        <v>1577</v>
      </c>
      <c r="D349" s="8">
        <v>1900</v>
      </c>
      <c r="E349" s="103">
        <v>29.6</v>
      </c>
      <c r="F349" s="69"/>
    </row>
    <row r="350" spans="1:6" ht="12.75">
      <c r="A350" s="6">
        <f t="shared" si="5"/>
        <v>319</v>
      </c>
      <c r="B350" s="43" t="s">
        <v>547</v>
      </c>
      <c r="C350" s="9" t="s">
        <v>1578</v>
      </c>
      <c r="D350" s="8">
        <v>1900</v>
      </c>
      <c r="E350" s="103">
        <v>31.5</v>
      </c>
      <c r="F350" s="69"/>
    </row>
    <row r="351" spans="1:6" ht="12.75">
      <c r="A351" s="6">
        <f t="shared" si="5"/>
        <v>320</v>
      </c>
      <c r="B351" s="43" t="s">
        <v>1555</v>
      </c>
      <c r="C351" s="9" t="s">
        <v>1578</v>
      </c>
      <c r="D351" s="8"/>
      <c r="E351" s="103">
        <v>50.3</v>
      </c>
      <c r="F351" s="69"/>
    </row>
    <row r="352" spans="1:6" ht="12.75">
      <c r="A352" s="6">
        <f t="shared" si="5"/>
        <v>321</v>
      </c>
      <c r="B352" s="43" t="s">
        <v>1241</v>
      </c>
      <c r="C352" s="9" t="s">
        <v>1578</v>
      </c>
      <c r="D352" s="8"/>
      <c r="E352" s="103">
        <v>47.4</v>
      </c>
      <c r="F352" s="69"/>
    </row>
    <row r="353" spans="1:6" ht="12.75">
      <c r="A353" s="6">
        <f t="shared" si="5"/>
        <v>322</v>
      </c>
      <c r="B353" s="43" t="s">
        <v>1607</v>
      </c>
      <c r="C353" s="9" t="s">
        <v>1579</v>
      </c>
      <c r="D353" s="8">
        <v>1903</v>
      </c>
      <c r="E353" s="103">
        <v>191.1</v>
      </c>
      <c r="F353" s="69"/>
    </row>
    <row r="354" spans="1:6" ht="12.75">
      <c r="A354" s="6">
        <f aca="true" t="shared" si="6" ref="A354:A387">A353+1</f>
        <v>323</v>
      </c>
      <c r="B354" s="43" t="s">
        <v>548</v>
      </c>
      <c r="C354" s="9" t="s">
        <v>1580</v>
      </c>
      <c r="D354" s="8">
        <v>1903</v>
      </c>
      <c r="E354" s="103">
        <v>33.2</v>
      </c>
      <c r="F354" s="69"/>
    </row>
    <row r="355" spans="1:6" ht="12.75">
      <c r="A355" s="6">
        <f t="shared" si="6"/>
        <v>324</v>
      </c>
      <c r="B355" s="43" t="s">
        <v>1555</v>
      </c>
      <c r="C355" s="9" t="s">
        <v>1580</v>
      </c>
      <c r="D355" s="8">
        <v>1903</v>
      </c>
      <c r="E355" s="103">
        <v>54.5</v>
      </c>
      <c r="F355" s="69"/>
    </row>
    <row r="356" spans="1:6" ht="12.75">
      <c r="A356" s="6">
        <f t="shared" si="6"/>
        <v>325</v>
      </c>
      <c r="B356" s="43" t="s">
        <v>1241</v>
      </c>
      <c r="C356" s="9" t="s">
        <v>1580</v>
      </c>
      <c r="D356" s="8">
        <v>1903</v>
      </c>
      <c r="E356" s="103">
        <v>34.1</v>
      </c>
      <c r="F356" s="69"/>
    </row>
    <row r="357" spans="1:6" ht="12.75">
      <c r="A357" s="6">
        <f t="shared" si="6"/>
        <v>326</v>
      </c>
      <c r="B357" s="43" t="s">
        <v>1241</v>
      </c>
      <c r="C357" s="9" t="s">
        <v>367</v>
      </c>
      <c r="D357" s="8">
        <v>1957</v>
      </c>
      <c r="E357" s="103">
        <v>27.5</v>
      </c>
      <c r="F357" s="69"/>
    </row>
    <row r="358" spans="1:6" ht="12.75">
      <c r="A358" s="6">
        <f t="shared" si="6"/>
        <v>327</v>
      </c>
      <c r="B358" s="43" t="s">
        <v>547</v>
      </c>
      <c r="C358" s="9" t="s">
        <v>368</v>
      </c>
      <c r="D358" s="8">
        <v>1903</v>
      </c>
      <c r="E358" s="103">
        <v>31.5</v>
      </c>
      <c r="F358" s="69"/>
    </row>
    <row r="359" spans="1:6" ht="12.75">
      <c r="A359" s="6">
        <f t="shared" si="6"/>
        <v>328</v>
      </c>
      <c r="B359" s="43" t="s">
        <v>1555</v>
      </c>
      <c r="C359" s="9" t="s">
        <v>368</v>
      </c>
      <c r="D359" s="8">
        <v>1903</v>
      </c>
      <c r="E359" s="103">
        <v>40.46</v>
      </c>
      <c r="F359" s="69"/>
    </row>
    <row r="360" spans="1:6" ht="12.75">
      <c r="A360" s="6">
        <f t="shared" si="6"/>
        <v>329</v>
      </c>
      <c r="B360" s="43" t="s">
        <v>1241</v>
      </c>
      <c r="C360" s="9" t="s">
        <v>368</v>
      </c>
      <c r="D360" s="8">
        <v>1903</v>
      </c>
      <c r="E360" s="103">
        <v>35.52</v>
      </c>
      <c r="F360" s="69"/>
    </row>
    <row r="361" spans="1:6" ht="12.75">
      <c r="A361" s="6">
        <f t="shared" si="6"/>
        <v>330</v>
      </c>
      <c r="B361" s="43" t="s">
        <v>1565</v>
      </c>
      <c r="C361" s="9" t="s">
        <v>368</v>
      </c>
      <c r="D361" s="8">
        <v>1903</v>
      </c>
      <c r="E361" s="103">
        <v>63.26</v>
      </c>
      <c r="F361" s="69"/>
    </row>
    <row r="362" spans="1:6" ht="12.75">
      <c r="A362" s="6">
        <f t="shared" si="6"/>
        <v>331</v>
      </c>
      <c r="B362" s="43" t="s">
        <v>548</v>
      </c>
      <c r="C362" s="9" t="s">
        <v>1581</v>
      </c>
      <c r="D362" s="8">
        <v>1903</v>
      </c>
      <c r="E362" s="103">
        <v>66.8</v>
      </c>
      <c r="F362" s="69"/>
    </row>
    <row r="363" spans="1:6" ht="12.75">
      <c r="A363" s="6">
        <f t="shared" si="6"/>
        <v>332</v>
      </c>
      <c r="B363" s="43" t="s">
        <v>548</v>
      </c>
      <c r="C363" s="9" t="s">
        <v>1582</v>
      </c>
      <c r="D363" s="8">
        <v>1903</v>
      </c>
      <c r="E363" s="103">
        <v>61.7</v>
      </c>
      <c r="F363" s="69"/>
    </row>
    <row r="364" spans="1:6" ht="12.75">
      <c r="A364" s="6">
        <f t="shared" si="6"/>
        <v>333</v>
      </c>
      <c r="B364" s="43" t="s">
        <v>547</v>
      </c>
      <c r="C364" s="9" t="s">
        <v>1582</v>
      </c>
      <c r="D364" s="8">
        <v>1903</v>
      </c>
      <c r="E364" s="103">
        <v>60.9</v>
      </c>
      <c r="F364" s="69"/>
    </row>
    <row r="365" spans="1:6" ht="12.75">
      <c r="A365" s="6">
        <f t="shared" si="6"/>
        <v>334</v>
      </c>
      <c r="B365" s="43" t="s">
        <v>548</v>
      </c>
      <c r="C365" s="9" t="s">
        <v>1583</v>
      </c>
      <c r="D365" s="8">
        <v>1907</v>
      </c>
      <c r="E365" s="103">
        <v>58.2</v>
      </c>
      <c r="F365" s="69"/>
    </row>
    <row r="366" spans="1:6" ht="12.75">
      <c r="A366" s="6">
        <f t="shared" si="6"/>
        <v>335</v>
      </c>
      <c r="B366" s="43" t="s">
        <v>548</v>
      </c>
      <c r="C366" s="9" t="s">
        <v>1584</v>
      </c>
      <c r="D366" s="8">
        <v>1907</v>
      </c>
      <c r="E366" s="103">
        <v>60.3</v>
      </c>
      <c r="F366" s="69"/>
    </row>
    <row r="367" spans="1:6" ht="12.75">
      <c r="A367" s="6">
        <f t="shared" si="6"/>
        <v>336</v>
      </c>
      <c r="B367" s="43" t="s">
        <v>547</v>
      </c>
      <c r="C367" s="9" t="s">
        <v>1585</v>
      </c>
      <c r="D367" s="8">
        <v>1907</v>
      </c>
      <c r="E367" s="103">
        <v>49.7</v>
      </c>
      <c r="F367" s="69"/>
    </row>
    <row r="368" spans="1:6" ht="12.75">
      <c r="A368" s="6">
        <f t="shared" si="6"/>
        <v>337</v>
      </c>
      <c r="B368" s="43" t="s">
        <v>547</v>
      </c>
      <c r="C368" s="9" t="s">
        <v>369</v>
      </c>
      <c r="D368" s="8">
        <v>1947</v>
      </c>
      <c r="E368" s="103">
        <v>45.4</v>
      </c>
      <c r="F368" s="69"/>
    </row>
    <row r="369" spans="1:6" ht="12.75">
      <c r="A369" s="6">
        <f t="shared" si="6"/>
        <v>338</v>
      </c>
      <c r="B369" s="43" t="s">
        <v>1555</v>
      </c>
      <c r="C369" s="9" t="s">
        <v>369</v>
      </c>
      <c r="D369" s="8">
        <v>1947</v>
      </c>
      <c r="E369" s="103">
        <v>45.4</v>
      </c>
      <c r="F369" s="69"/>
    </row>
    <row r="370" spans="1:6" ht="12.75">
      <c r="A370" s="6">
        <f t="shared" si="6"/>
        <v>339</v>
      </c>
      <c r="B370" s="43" t="s">
        <v>1607</v>
      </c>
      <c r="C370" s="9" t="s">
        <v>370</v>
      </c>
      <c r="D370" s="8">
        <v>1903</v>
      </c>
      <c r="E370" s="103">
        <v>323.52</v>
      </c>
      <c r="F370" s="69"/>
    </row>
    <row r="371" spans="1:6" ht="12.75">
      <c r="A371" s="6">
        <f t="shared" si="6"/>
        <v>340</v>
      </c>
      <c r="B371" s="43" t="s">
        <v>1607</v>
      </c>
      <c r="C371" s="9" t="s">
        <v>371</v>
      </c>
      <c r="D371" s="8">
        <v>1903</v>
      </c>
      <c r="E371" s="103">
        <v>319.1</v>
      </c>
      <c r="F371" s="69"/>
    </row>
    <row r="372" spans="1:6" ht="12.75">
      <c r="A372" s="6">
        <f t="shared" si="6"/>
        <v>341</v>
      </c>
      <c r="B372" s="43" t="s">
        <v>1607</v>
      </c>
      <c r="C372" s="9" t="s">
        <v>372</v>
      </c>
      <c r="D372" s="8">
        <v>1903</v>
      </c>
      <c r="E372" s="103">
        <v>320</v>
      </c>
      <c r="F372" s="69"/>
    </row>
    <row r="373" spans="1:6" ht="12.75">
      <c r="A373" s="6">
        <f t="shared" si="6"/>
        <v>342</v>
      </c>
      <c r="B373" s="43" t="s">
        <v>1607</v>
      </c>
      <c r="C373" s="9" t="s">
        <v>373</v>
      </c>
      <c r="D373" s="8">
        <v>1903</v>
      </c>
      <c r="E373" s="103">
        <v>299</v>
      </c>
      <c r="F373" s="69"/>
    </row>
    <row r="374" spans="1:6" ht="12.75">
      <c r="A374" s="6">
        <f t="shared" si="6"/>
        <v>343</v>
      </c>
      <c r="B374" s="43" t="s">
        <v>1607</v>
      </c>
      <c r="C374" s="9" t="s">
        <v>374</v>
      </c>
      <c r="D374" s="8">
        <v>1903</v>
      </c>
      <c r="E374" s="103">
        <v>306</v>
      </c>
      <c r="F374" s="69"/>
    </row>
    <row r="375" spans="1:6" ht="12.75">
      <c r="A375" s="6">
        <f t="shared" si="6"/>
        <v>344</v>
      </c>
      <c r="B375" s="43" t="s">
        <v>1607</v>
      </c>
      <c r="C375" s="9" t="s">
        <v>375</v>
      </c>
      <c r="D375" s="8">
        <v>1902</v>
      </c>
      <c r="E375" s="103">
        <v>238.3</v>
      </c>
      <c r="F375" s="69"/>
    </row>
    <row r="376" spans="1:6" ht="12.75">
      <c r="A376" s="6">
        <f t="shared" si="6"/>
        <v>345</v>
      </c>
      <c r="B376" s="43" t="s">
        <v>1607</v>
      </c>
      <c r="C376" s="9" t="s">
        <v>376</v>
      </c>
      <c r="D376" s="8">
        <v>1902</v>
      </c>
      <c r="E376" s="103">
        <v>255.76</v>
      </c>
      <c r="F376" s="69"/>
    </row>
    <row r="377" spans="1:6" ht="12.75">
      <c r="A377" s="6">
        <f t="shared" si="6"/>
        <v>346</v>
      </c>
      <c r="B377" s="43" t="s">
        <v>1607</v>
      </c>
      <c r="C377" s="9" t="s">
        <v>377</v>
      </c>
      <c r="D377" s="8">
        <v>1902</v>
      </c>
      <c r="E377" s="103">
        <v>259.55</v>
      </c>
      <c r="F377" s="69"/>
    </row>
    <row r="378" spans="1:6" ht="12.75">
      <c r="A378" s="6">
        <f t="shared" si="6"/>
        <v>347</v>
      </c>
      <c r="B378" s="43" t="s">
        <v>1607</v>
      </c>
      <c r="C378" s="9" t="s">
        <v>378</v>
      </c>
      <c r="D378" s="8">
        <v>1900</v>
      </c>
      <c r="E378" s="103">
        <v>407.3</v>
      </c>
      <c r="F378" s="69"/>
    </row>
    <row r="379" spans="1:6" ht="12.75">
      <c r="A379" s="6">
        <f t="shared" si="6"/>
        <v>348</v>
      </c>
      <c r="B379" s="43" t="s">
        <v>1607</v>
      </c>
      <c r="C379" s="9" t="s">
        <v>379</v>
      </c>
      <c r="D379" s="8">
        <v>1900</v>
      </c>
      <c r="E379" s="103">
        <v>415.06</v>
      </c>
      <c r="F379" s="69"/>
    </row>
    <row r="380" spans="1:6" ht="12.75">
      <c r="A380" s="6">
        <f t="shared" si="6"/>
        <v>349</v>
      </c>
      <c r="B380" s="43" t="s">
        <v>1607</v>
      </c>
      <c r="C380" s="9" t="s">
        <v>380</v>
      </c>
      <c r="D380" s="8">
        <v>1902</v>
      </c>
      <c r="E380" s="103">
        <v>409.95</v>
      </c>
      <c r="F380" s="69"/>
    </row>
    <row r="381" spans="1:6" ht="12.75">
      <c r="A381" s="6">
        <f t="shared" si="6"/>
        <v>350</v>
      </c>
      <c r="B381" s="43" t="s">
        <v>1607</v>
      </c>
      <c r="C381" s="9" t="s">
        <v>381</v>
      </c>
      <c r="D381" s="8">
        <v>1902</v>
      </c>
      <c r="E381" s="103">
        <v>419.23</v>
      </c>
      <c r="F381" s="69"/>
    </row>
    <row r="382" spans="1:6" ht="12.75">
      <c r="A382" s="6">
        <f t="shared" si="6"/>
        <v>351</v>
      </c>
      <c r="B382" s="43" t="s">
        <v>1607</v>
      </c>
      <c r="C382" s="9" t="s">
        <v>382</v>
      </c>
      <c r="D382" s="8">
        <v>1902</v>
      </c>
      <c r="E382" s="103">
        <v>441.28</v>
      </c>
      <c r="F382" s="69"/>
    </row>
    <row r="383" spans="1:6" ht="12.75">
      <c r="A383" s="6">
        <f t="shared" si="6"/>
        <v>352</v>
      </c>
      <c r="B383" s="43" t="s">
        <v>1607</v>
      </c>
      <c r="C383" s="9" t="s">
        <v>1586</v>
      </c>
      <c r="D383" s="8">
        <v>1900</v>
      </c>
      <c r="E383" s="103">
        <v>227.8</v>
      </c>
      <c r="F383" s="69"/>
    </row>
    <row r="384" spans="1:6" ht="12.75">
      <c r="A384" s="6">
        <f t="shared" si="6"/>
        <v>353</v>
      </c>
      <c r="B384" s="43" t="s">
        <v>1607</v>
      </c>
      <c r="C384" s="9" t="s">
        <v>383</v>
      </c>
      <c r="D384" s="8">
        <v>1932</v>
      </c>
      <c r="E384" s="103">
        <v>488.31</v>
      </c>
      <c r="F384" s="69"/>
    </row>
    <row r="385" spans="1:6" ht="25.5">
      <c r="A385" s="6">
        <f t="shared" si="6"/>
        <v>354</v>
      </c>
      <c r="B385" s="43" t="s">
        <v>1607</v>
      </c>
      <c r="C385" s="9" t="s">
        <v>449</v>
      </c>
      <c r="D385" s="8">
        <v>1908</v>
      </c>
      <c r="E385" s="103">
        <v>148</v>
      </c>
      <c r="F385" s="69"/>
    </row>
    <row r="386" spans="1:6" ht="25.5">
      <c r="A386" s="6">
        <f t="shared" si="6"/>
        <v>355</v>
      </c>
      <c r="B386" s="43" t="s">
        <v>1607</v>
      </c>
      <c r="C386" s="9" t="s">
        <v>450</v>
      </c>
      <c r="D386" s="8">
        <v>1908</v>
      </c>
      <c r="E386" s="103">
        <v>148</v>
      </c>
      <c r="F386" s="69"/>
    </row>
    <row r="387" spans="1:6" ht="12.75">
      <c r="A387" s="6">
        <f t="shared" si="6"/>
        <v>356</v>
      </c>
      <c r="B387" s="43" t="s">
        <v>55</v>
      </c>
      <c r="C387" s="9" t="s">
        <v>1108</v>
      </c>
      <c r="D387" s="8">
        <v>1976</v>
      </c>
      <c r="E387" s="149">
        <v>51.3</v>
      </c>
      <c r="F387" s="69"/>
    </row>
    <row r="388" spans="1:6" ht="12.75">
      <c r="A388" s="210" t="s">
        <v>1893</v>
      </c>
      <c r="B388" s="211"/>
      <c r="C388" s="9"/>
      <c r="D388" s="179"/>
      <c r="E388" s="99">
        <f>SUM(E32:E387)</f>
        <v>430209.16</v>
      </c>
      <c r="F388" s="83"/>
    </row>
    <row r="389" spans="1:6" ht="40.5" customHeight="1">
      <c r="A389" s="230">
        <v>1</v>
      </c>
      <c r="B389" s="42" t="s">
        <v>1835</v>
      </c>
      <c r="C389" s="233" t="s">
        <v>451</v>
      </c>
      <c r="D389" s="181">
        <v>1954</v>
      </c>
      <c r="E389" s="100">
        <v>819</v>
      </c>
      <c r="F389" s="69"/>
    </row>
    <row r="390" spans="1:6" ht="12.75">
      <c r="A390" s="231"/>
      <c r="B390" s="43" t="s">
        <v>1609</v>
      </c>
      <c r="C390" s="234"/>
      <c r="D390" s="181">
        <v>1954</v>
      </c>
      <c r="E390" s="100">
        <v>8</v>
      </c>
      <c r="F390" s="69"/>
    </row>
    <row r="391" spans="1:6" ht="12.75">
      <c r="A391" s="231"/>
      <c r="B391" s="43" t="s">
        <v>1610</v>
      </c>
      <c r="C391" s="234"/>
      <c r="D391" s="181">
        <v>1954</v>
      </c>
      <c r="E391" s="100">
        <v>180</v>
      </c>
      <c r="F391" s="69"/>
    </row>
    <row r="392" spans="1:6" ht="12.75">
      <c r="A392" s="231"/>
      <c r="B392" s="43" t="s">
        <v>1611</v>
      </c>
      <c r="C392" s="234"/>
      <c r="D392" s="181">
        <v>1970</v>
      </c>
      <c r="E392" s="100">
        <v>180</v>
      </c>
      <c r="F392" s="69"/>
    </row>
    <row r="393" spans="1:6" ht="12.75">
      <c r="A393" s="231"/>
      <c r="B393" s="43" t="s">
        <v>1612</v>
      </c>
      <c r="C393" s="234"/>
      <c r="D393" s="181">
        <v>1970</v>
      </c>
      <c r="E393" s="100">
        <v>651</v>
      </c>
      <c r="F393" s="69"/>
    </row>
    <row r="394" spans="1:6" ht="12.75">
      <c r="A394" s="231"/>
      <c r="B394" s="43" t="s">
        <v>911</v>
      </c>
      <c r="C394" s="234"/>
      <c r="D394" s="181">
        <v>1954</v>
      </c>
      <c r="E394" s="100">
        <v>747</v>
      </c>
      <c r="F394" s="69"/>
    </row>
    <row r="395" spans="1:6" ht="12.75">
      <c r="A395" s="232"/>
      <c r="B395" s="43" t="s">
        <v>1613</v>
      </c>
      <c r="C395" s="235"/>
      <c r="D395" s="181">
        <v>1954</v>
      </c>
      <c r="E395" s="101"/>
      <c r="F395" s="69"/>
    </row>
    <row r="396" spans="1:7" ht="12.75">
      <c r="A396" s="22">
        <f>A389+1</f>
        <v>2</v>
      </c>
      <c r="B396" s="24" t="s">
        <v>1614</v>
      </c>
      <c r="C396" s="7" t="s">
        <v>384</v>
      </c>
      <c r="D396" s="179">
        <v>1995</v>
      </c>
      <c r="E396" s="102" t="s">
        <v>909</v>
      </c>
      <c r="F396" s="84"/>
      <c r="G396" s="82"/>
    </row>
    <row r="397" spans="1:6" ht="12.75">
      <c r="A397" s="22">
        <f>A396+1</f>
        <v>3</v>
      </c>
      <c r="B397" s="24" t="s">
        <v>1615</v>
      </c>
      <c r="C397" s="7" t="s">
        <v>385</v>
      </c>
      <c r="D397" s="179">
        <v>1995</v>
      </c>
      <c r="E397" s="102" t="s">
        <v>909</v>
      </c>
      <c r="F397" s="84"/>
    </row>
    <row r="398" spans="1:7" ht="12.75">
      <c r="A398" s="22">
        <f>A397+1</f>
        <v>4</v>
      </c>
      <c r="B398" s="38" t="s">
        <v>1616</v>
      </c>
      <c r="C398" s="7" t="s">
        <v>386</v>
      </c>
      <c r="D398" s="179">
        <v>1995</v>
      </c>
      <c r="E398" s="102" t="s">
        <v>909</v>
      </c>
      <c r="F398" s="84"/>
      <c r="G398" s="82"/>
    </row>
    <row r="399" spans="1:7" ht="12.75">
      <c r="A399" s="22">
        <f aca="true" t="shared" si="7" ref="A399:A406">A398+1</f>
        <v>5</v>
      </c>
      <c r="B399" s="10" t="s">
        <v>1616</v>
      </c>
      <c r="C399" s="7" t="s">
        <v>387</v>
      </c>
      <c r="D399" s="179">
        <v>1969</v>
      </c>
      <c r="E399" s="85">
        <v>353.3</v>
      </c>
      <c r="F399" s="84"/>
      <c r="G399" s="82"/>
    </row>
    <row r="400" spans="1:7" ht="12.75">
      <c r="A400" s="22">
        <f t="shared" si="7"/>
        <v>6</v>
      </c>
      <c r="B400" s="10" t="s">
        <v>107</v>
      </c>
      <c r="C400" s="7" t="s">
        <v>108</v>
      </c>
      <c r="D400" s="179">
        <v>1967</v>
      </c>
      <c r="E400" s="77">
        <v>640.7</v>
      </c>
      <c r="F400" s="84"/>
      <c r="G400" s="82"/>
    </row>
    <row r="401" spans="1:7" ht="12.75">
      <c r="A401" s="22">
        <f t="shared" si="7"/>
        <v>7</v>
      </c>
      <c r="B401" s="38" t="s">
        <v>1616</v>
      </c>
      <c r="C401" s="7" t="s">
        <v>912</v>
      </c>
      <c r="D401" s="179">
        <v>1994</v>
      </c>
      <c r="E401" s="92">
        <v>420</v>
      </c>
      <c r="F401" s="84"/>
      <c r="G401" s="82"/>
    </row>
    <row r="402" spans="1:7" ht="24.75" customHeight="1">
      <c r="A402" s="22">
        <f t="shared" si="7"/>
        <v>8</v>
      </c>
      <c r="B402" s="10" t="s">
        <v>1617</v>
      </c>
      <c r="C402" s="7" t="s">
        <v>388</v>
      </c>
      <c r="D402" s="179">
        <v>1935</v>
      </c>
      <c r="E402" s="77">
        <v>457.8</v>
      </c>
      <c r="F402" s="80"/>
      <c r="G402" s="82"/>
    </row>
    <row r="403" spans="1:7" ht="38.25">
      <c r="A403" s="22">
        <f t="shared" si="7"/>
        <v>9</v>
      </c>
      <c r="B403" s="7" t="s">
        <v>1618</v>
      </c>
      <c r="C403" s="7" t="s">
        <v>452</v>
      </c>
      <c r="D403" s="179">
        <v>1972</v>
      </c>
      <c r="E403" s="77">
        <v>58</v>
      </c>
      <c r="F403" s="84"/>
      <c r="G403" s="82"/>
    </row>
    <row r="404" spans="1:7" ht="21.75" customHeight="1">
      <c r="A404" s="22">
        <f t="shared" si="7"/>
        <v>10</v>
      </c>
      <c r="B404" s="10" t="s">
        <v>1617</v>
      </c>
      <c r="C404" s="7" t="s">
        <v>389</v>
      </c>
      <c r="D404" s="179">
        <v>1971</v>
      </c>
      <c r="E404" s="77">
        <v>382.2</v>
      </c>
      <c r="F404" s="84"/>
      <c r="G404" s="81"/>
    </row>
    <row r="405" spans="1:7" ht="12.75">
      <c r="A405" s="22">
        <f t="shared" si="7"/>
        <v>11</v>
      </c>
      <c r="B405" s="10" t="s">
        <v>1617</v>
      </c>
      <c r="C405" s="7" t="s">
        <v>391</v>
      </c>
      <c r="D405" s="179">
        <v>1948</v>
      </c>
      <c r="E405" s="77">
        <v>899.8</v>
      </c>
      <c r="F405" s="84"/>
      <c r="G405" s="82"/>
    </row>
    <row r="406" spans="1:7" ht="25.5">
      <c r="A406" s="22">
        <f t="shared" si="7"/>
        <v>12</v>
      </c>
      <c r="B406" s="10" t="s">
        <v>1619</v>
      </c>
      <c r="C406" s="7" t="s">
        <v>392</v>
      </c>
      <c r="D406" s="179">
        <v>1967</v>
      </c>
      <c r="E406" s="77">
        <v>725.9</v>
      </c>
      <c r="F406" s="84"/>
      <c r="G406" s="82"/>
    </row>
    <row r="407" spans="1:7" ht="12.75">
      <c r="A407" s="45" t="s">
        <v>1894</v>
      </c>
      <c r="B407" s="62"/>
      <c r="C407" s="62"/>
      <c r="D407" s="182"/>
      <c r="E407" s="138">
        <f>E389+E390+E391+E392+E393+E394+E399+E400+E401+E402+E403+E404+E18+E405+E406</f>
        <v>9199.699999999999</v>
      </c>
      <c r="F407" s="84"/>
      <c r="G407" s="82"/>
    </row>
    <row r="408" spans="1:7" ht="12.75">
      <c r="A408" s="45" t="s">
        <v>453</v>
      </c>
      <c r="B408" s="62"/>
      <c r="C408" s="62"/>
      <c r="D408" s="182"/>
      <c r="E408" s="99">
        <f>E407+E388</f>
        <v>439408.86</v>
      </c>
      <c r="F408" s="84"/>
      <c r="G408" s="82"/>
    </row>
    <row r="409" spans="1:7" ht="12.75">
      <c r="A409" s="242" t="s">
        <v>672</v>
      </c>
      <c r="B409" s="243"/>
      <c r="C409" s="243"/>
      <c r="D409" s="243"/>
      <c r="E409" s="244"/>
      <c r="F409" s="84"/>
      <c r="G409" s="82"/>
    </row>
    <row r="410" spans="1:6" ht="12.75">
      <c r="A410" s="19">
        <v>1</v>
      </c>
      <c r="B410" s="150" t="s">
        <v>1607</v>
      </c>
      <c r="C410" s="141" t="s">
        <v>454</v>
      </c>
      <c r="D410" s="151">
        <v>1935</v>
      </c>
      <c r="E410" s="120">
        <v>555.6</v>
      </c>
      <c r="F410" s="69"/>
    </row>
    <row r="411" spans="1:6" ht="12.75">
      <c r="A411" s="19">
        <f aca="true" t="shared" si="8" ref="A411:A474">A410+1</f>
        <v>2</v>
      </c>
      <c r="B411" s="150" t="s">
        <v>1607</v>
      </c>
      <c r="C411" s="18" t="s">
        <v>455</v>
      </c>
      <c r="D411" s="151">
        <v>1948</v>
      </c>
      <c r="E411" s="120">
        <v>360.7</v>
      </c>
      <c r="F411" s="69"/>
    </row>
    <row r="412" spans="1:6" ht="12.75">
      <c r="A412" s="19">
        <f t="shared" si="8"/>
        <v>3</v>
      </c>
      <c r="B412" s="150" t="s">
        <v>1607</v>
      </c>
      <c r="C412" s="18" t="s">
        <v>456</v>
      </c>
      <c r="D412" s="151">
        <v>1949</v>
      </c>
      <c r="E412" s="120">
        <v>362.6</v>
      </c>
      <c r="F412" s="69"/>
    </row>
    <row r="413" spans="1:6" ht="12.75">
      <c r="A413" s="19">
        <f t="shared" si="8"/>
        <v>4</v>
      </c>
      <c r="B413" s="24" t="s">
        <v>547</v>
      </c>
      <c r="C413" s="18" t="s">
        <v>457</v>
      </c>
      <c r="D413" s="151">
        <v>1941</v>
      </c>
      <c r="E413" s="120">
        <v>23.2</v>
      </c>
      <c r="F413" s="69"/>
    </row>
    <row r="414" spans="1:6" ht="12.75">
      <c r="A414" s="19">
        <f t="shared" si="8"/>
        <v>5</v>
      </c>
      <c r="B414" s="150" t="s">
        <v>1607</v>
      </c>
      <c r="C414" s="18" t="s">
        <v>458</v>
      </c>
      <c r="D414" s="151">
        <v>1936</v>
      </c>
      <c r="E414" s="120">
        <v>668.3</v>
      </c>
      <c r="F414" s="69"/>
    </row>
    <row r="415" spans="1:6" ht="12.75">
      <c r="A415" s="19">
        <f t="shared" si="8"/>
        <v>6</v>
      </c>
      <c r="B415" s="24" t="s">
        <v>1555</v>
      </c>
      <c r="C415" s="18" t="s">
        <v>459</v>
      </c>
      <c r="D415" s="151">
        <v>1958</v>
      </c>
      <c r="E415" s="120">
        <v>17.56</v>
      </c>
      <c r="F415" s="69"/>
    </row>
    <row r="416" spans="1:6" ht="12.75">
      <c r="A416" s="19">
        <f t="shared" si="8"/>
        <v>7</v>
      </c>
      <c r="B416" s="24" t="s">
        <v>547</v>
      </c>
      <c r="C416" s="18" t="s">
        <v>460</v>
      </c>
      <c r="D416" s="151">
        <v>1958</v>
      </c>
      <c r="E416" s="120">
        <v>35.2</v>
      </c>
      <c r="F416" s="69"/>
    </row>
    <row r="417" spans="1:6" ht="12.75">
      <c r="A417" s="19">
        <f t="shared" si="8"/>
        <v>8</v>
      </c>
      <c r="B417" s="150" t="s">
        <v>1607</v>
      </c>
      <c r="C417" s="18" t="s">
        <v>461</v>
      </c>
      <c r="D417" s="151">
        <v>1961</v>
      </c>
      <c r="E417" s="120">
        <v>1444.65</v>
      </c>
      <c r="F417" s="69"/>
    </row>
    <row r="418" spans="1:6" ht="12.75">
      <c r="A418" s="19">
        <f t="shared" si="8"/>
        <v>9</v>
      </c>
      <c r="B418" s="150" t="s">
        <v>1607</v>
      </c>
      <c r="C418" s="18" t="s">
        <v>462</v>
      </c>
      <c r="D418" s="151">
        <v>1963</v>
      </c>
      <c r="E418" s="120">
        <v>1418.8</v>
      </c>
      <c r="F418" s="69"/>
    </row>
    <row r="419" spans="1:6" ht="12.75">
      <c r="A419" s="19">
        <f t="shared" si="8"/>
        <v>10</v>
      </c>
      <c r="B419" s="150" t="s">
        <v>1607</v>
      </c>
      <c r="C419" s="18" t="s">
        <v>463</v>
      </c>
      <c r="D419" s="151">
        <v>1960</v>
      </c>
      <c r="E419" s="120">
        <v>1440.26</v>
      </c>
      <c r="F419" s="69"/>
    </row>
    <row r="420" spans="1:6" ht="12.75">
      <c r="A420" s="19">
        <f t="shared" si="8"/>
        <v>11</v>
      </c>
      <c r="B420" s="150" t="s">
        <v>1607</v>
      </c>
      <c r="C420" s="18" t="s">
        <v>464</v>
      </c>
      <c r="D420" s="151">
        <v>1960</v>
      </c>
      <c r="E420" s="120">
        <v>1490.62</v>
      </c>
      <c r="F420" s="69"/>
    </row>
    <row r="421" spans="1:6" ht="12.75">
      <c r="A421" s="19">
        <f t="shared" si="8"/>
        <v>12</v>
      </c>
      <c r="B421" s="150" t="s">
        <v>1607</v>
      </c>
      <c r="C421" s="18" t="s">
        <v>465</v>
      </c>
      <c r="D421" s="151">
        <v>1960</v>
      </c>
      <c r="E421" s="120">
        <v>2050.93</v>
      </c>
      <c r="F421" s="69"/>
    </row>
    <row r="422" spans="1:6" ht="12.75">
      <c r="A422" s="19">
        <f t="shared" si="8"/>
        <v>13</v>
      </c>
      <c r="B422" s="150" t="s">
        <v>1607</v>
      </c>
      <c r="C422" s="18" t="s">
        <v>466</v>
      </c>
      <c r="D422" s="151">
        <v>1966</v>
      </c>
      <c r="E422" s="120">
        <v>682.85</v>
      </c>
      <c r="F422" s="69"/>
    </row>
    <row r="423" spans="1:6" ht="12.75">
      <c r="A423" s="19">
        <f t="shared" si="8"/>
        <v>14</v>
      </c>
      <c r="B423" s="150" t="s">
        <v>1607</v>
      </c>
      <c r="C423" s="18" t="s">
        <v>467</v>
      </c>
      <c r="D423" s="151">
        <v>1955</v>
      </c>
      <c r="E423" s="120">
        <v>419.8</v>
      </c>
      <c r="F423" s="69"/>
    </row>
    <row r="424" spans="1:6" ht="12.75">
      <c r="A424" s="19">
        <f t="shared" si="8"/>
        <v>15</v>
      </c>
      <c r="B424" s="150" t="s">
        <v>1607</v>
      </c>
      <c r="C424" s="18" t="s">
        <v>468</v>
      </c>
      <c r="D424" s="151">
        <v>1955</v>
      </c>
      <c r="E424" s="120">
        <v>422.67</v>
      </c>
      <c r="F424" s="69"/>
    </row>
    <row r="425" spans="1:6" ht="12.75">
      <c r="A425" s="19">
        <f t="shared" si="8"/>
        <v>16</v>
      </c>
      <c r="B425" s="150" t="s">
        <v>1607</v>
      </c>
      <c r="C425" s="18" t="s">
        <v>670</v>
      </c>
      <c r="D425" s="151">
        <v>1961</v>
      </c>
      <c r="E425" s="120">
        <v>688</v>
      </c>
      <c r="F425" s="69"/>
    </row>
    <row r="426" spans="1:6" ht="12.75">
      <c r="A426" s="19">
        <f t="shared" si="8"/>
        <v>17</v>
      </c>
      <c r="B426" s="150" t="s">
        <v>1607</v>
      </c>
      <c r="C426" s="18" t="s">
        <v>469</v>
      </c>
      <c r="D426" s="151">
        <v>1948</v>
      </c>
      <c r="E426" s="120">
        <v>393.4</v>
      </c>
      <c r="F426" s="69"/>
    </row>
    <row r="427" spans="1:6" ht="12.75">
      <c r="A427" s="19">
        <f t="shared" si="8"/>
        <v>18</v>
      </c>
      <c r="B427" s="150" t="s">
        <v>1607</v>
      </c>
      <c r="C427" s="18" t="s">
        <v>470</v>
      </c>
      <c r="D427" s="151">
        <v>1948</v>
      </c>
      <c r="E427" s="120">
        <v>633.2</v>
      </c>
      <c r="F427" s="69"/>
    </row>
    <row r="428" spans="1:6" ht="12.75">
      <c r="A428" s="19">
        <f t="shared" si="8"/>
        <v>19</v>
      </c>
      <c r="B428" s="150" t="s">
        <v>1607</v>
      </c>
      <c r="C428" s="18" t="s">
        <v>471</v>
      </c>
      <c r="D428" s="151">
        <v>1948</v>
      </c>
      <c r="E428" s="120">
        <v>614.2</v>
      </c>
      <c r="F428" s="69"/>
    </row>
    <row r="429" spans="1:6" ht="12.75">
      <c r="A429" s="19">
        <f t="shared" si="8"/>
        <v>20</v>
      </c>
      <c r="B429" s="150" t="s">
        <v>1607</v>
      </c>
      <c r="C429" s="18" t="s">
        <v>472</v>
      </c>
      <c r="D429" s="151">
        <v>1948</v>
      </c>
      <c r="E429" s="120">
        <v>606.1</v>
      </c>
      <c r="F429" s="69"/>
    </row>
    <row r="430" spans="1:6" ht="12.75">
      <c r="A430" s="19">
        <f t="shared" si="8"/>
        <v>21</v>
      </c>
      <c r="B430" s="150" t="s">
        <v>1607</v>
      </c>
      <c r="C430" s="18" t="s">
        <v>473</v>
      </c>
      <c r="D430" s="151">
        <v>1961</v>
      </c>
      <c r="E430" s="120">
        <v>634.4</v>
      </c>
      <c r="F430" s="69"/>
    </row>
    <row r="431" spans="1:6" ht="12.75">
      <c r="A431" s="19">
        <f t="shared" si="8"/>
        <v>22</v>
      </c>
      <c r="B431" s="150" t="s">
        <v>1607</v>
      </c>
      <c r="C431" s="18" t="s">
        <v>474</v>
      </c>
      <c r="D431" s="151">
        <v>1948</v>
      </c>
      <c r="E431" s="120">
        <v>380.5</v>
      </c>
      <c r="F431" s="69"/>
    </row>
    <row r="432" spans="1:6" ht="12.75">
      <c r="A432" s="19">
        <f t="shared" si="8"/>
        <v>23</v>
      </c>
      <c r="B432" s="150" t="s">
        <v>1607</v>
      </c>
      <c r="C432" s="18" t="s">
        <v>475</v>
      </c>
      <c r="D432" s="151">
        <v>1948</v>
      </c>
      <c r="E432" s="120">
        <v>371.4</v>
      </c>
      <c r="F432" s="69"/>
    </row>
    <row r="433" spans="1:6" ht="12.75">
      <c r="A433" s="19">
        <f t="shared" si="8"/>
        <v>24</v>
      </c>
      <c r="B433" s="150" t="s">
        <v>1607</v>
      </c>
      <c r="C433" s="18" t="s">
        <v>476</v>
      </c>
      <c r="D433" s="151">
        <v>1964</v>
      </c>
      <c r="E433" s="120">
        <v>97</v>
      </c>
      <c r="F433" s="69"/>
    </row>
    <row r="434" spans="1:6" ht="12.75">
      <c r="A434" s="19">
        <f t="shared" si="8"/>
        <v>25</v>
      </c>
      <c r="B434" s="150" t="s">
        <v>1607</v>
      </c>
      <c r="C434" s="18" t="s">
        <v>477</v>
      </c>
      <c r="D434" s="151">
        <v>1951</v>
      </c>
      <c r="E434" s="120">
        <v>376.18</v>
      </c>
      <c r="F434" s="69"/>
    </row>
    <row r="435" spans="1:6" ht="12.75">
      <c r="A435" s="19">
        <f t="shared" si="8"/>
        <v>26</v>
      </c>
      <c r="B435" s="150" t="s">
        <v>1607</v>
      </c>
      <c r="C435" s="18" t="s">
        <v>478</v>
      </c>
      <c r="D435" s="151">
        <v>1951</v>
      </c>
      <c r="E435" s="120">
        <v>373.8</v>
      </c>
      <c r="F435" s="69"/>
    </row>
    <row r="436" spans="1:6" ht="12.75">
      <c r="A436" s="19">
        <f t="shared" si="8"/>
        <v>27</v>
      </c>
      <c r="B436" s="150" t="s">
        <v>1607</v>
      </c>
      <c r="C436" s="18" t="s">
        <v>479</v>
      </c>
      <c r="D436" s="151">
        <v>1951</v>
      </c>
      <c r="E436" s="120">
        <v>379.66</v>
      </c>
      <c r="F436" s="69"/>
    </row>
    <row r="437" spans="1:6" ht="12.75">
      <c r="A437" s="19">
        <f t="shared" si="8"/>
        <v>28</v>
      </c>
      <c r="B437" s="150" t="s">
        <v>1607</v>
      </c>
      <c r="C437" s="18" t="s">
        <v>480</v>
      </c>
      <c r="D437" s="151">
        <v>1951</v>
      </c>
      <c r="E437" s="120">
        <v>515.78</v>
      </c>
      <c r="F437" s="69"/>
    </row>
    <row r="438" spans="1:6" ht="12.75">
      <c r="A438" s="19">
        <f t="shared" si="8"/>
        <v>29</v>
      </c>
      <c r="B438" s="150" t="s">
        <v>1607</v>
      </c>
      <c r="C438" s="18" t="s">
        <v>481</v>
      </c>
      <c r="D438" s="151">
        <v>1992</v>
      </c>
      <c r="E438" s="120">
        <v>3976.06</v>
      </c>
      <c r="F438" s="69"/>
    </row>
    <row r="439" spans="1:6" ht="12.75">
      <c r="A439" s="19">
        <f t="shared" si="8"/>
        <v>30</v>
      </c>
      <c r="B439" s="150" t="s">
        <v>1607</v>
      </c>
      <c r="C439" s="18" t="s">
        <v>482</v>
      </c>
      <c r="D439" s="151">
        <v>1982</v>
      </c>
      <c r="E439" s="120">
        <v>11503.8</v>
      </c>
      <c r="F439" s="69"/>
    </row>
    <row r="440" spans="1:6" ht="12.75">
      <c r="A440" s="19">
        <f t="shared" si="8"/>
        <v>31</v>
      </c>
      <c r="B440" s="150" t="s">
        <v>1607</v>
      </c>
      <c r="C440" s="18" t="s">
        <v>483</v>
      </c>
      <c r="D440" s="151">
        <v>1958</v>
      </c>
      <c r="E440" s="120">
        <v>518.24</v>
      </c>
      <c r="F440" s="69"/>
    </row>
    <row r="441" spans="1:6" ht="12.75">
      <c r="A441" s="19">
        <f t="shared" si="8"/>
        <v>32</v>
      </c>
      <c r="B441" s="24" t="s">
        <v>547</v>
      </c>
      <c r="C441" s="18" t="s">
        <v>484</v>
      </c>
      <c r="D441" s="151">
        <v>1961</v>
      </c>
      <c r="E441" s="120">
        <v>63.8</v>
      </c>
      <c r="F441" s="69"/>
    </row>
    <row r="442" spans="1:6" ht="12.75">
      <c r="A442" s="19">
        <f t="shared" si="8"/>
        <v>33</v>
      </c>
      <c r="B442" s="150" t="s">
        <v>1607</v>
      </c>
      <c r="C442" s="18" t="s">
        <v>485</v>
      </c>
      <c r="D442" s="151">
        <v>1985</v>
      </c>
      <c r="E442" s="120">
        <v>881.21</v>
      </c>
      <c r="F442" s="69"/>
    </row>
    <row r="443" spans="1:6" ht="12.75">
      <c r="A443" s="19">
        <f t="shared" si="8"/>
        <v>34</v>
      </c>
      <c r="B443" s="150" t="s">
        <v>1607</v>
      </c>
      <c r="C443" s="18" t="s">
        <v>486</v>
      </c>
      <c r="D443" s="151">
        <v>1990</v>
      </c>
      <c r="E443" s="120">
        <v>5352.95</v>
      </c>
      <c r="F443" s="69"/>
    </row>
    <row r="444" spans="1:6" ht="12.75">
      <c r="A444" s="19">
        <f t="shared" si="8"/>
        <v>35</v>
      </c>
      <c r="B444" s="150" t="s">
        <v>1607</v>
      </c>
      <c r="C444" s="18" t="s">
        <v>671</v>
      </c>
      <c r="D444" s="151">
        <v>1952</v>
      </c>
      <c r="E444" s="120">
        <v>422.27</v>
      </c>
      <c r="F444" s="69"/>
    </row>
    <row r="445" spans="1:6" ht="12.75">
      <c r="A445" s="19">
        <f t="shared" si="8"/>
        <v>36</v>
      </c>
      <c r="B445" s="150" t="s">
        <v>1607</v>
      </c>
      <c r="C445" s="18" t="s">
        <v>488</v>
      </c>
      <c r="D445" s="151">
        <v>1936</v>
      </c>
      <c r="E445" s="120">
        <v>704.59</v>
      </c>
      <c r="F445" s="69"/>
    </row>
    <row r="446" spans="1:6" ht="12.75">
      <c r="A446" s="19">
        <f t="shared" si="8"/>
        <v>37</v>
      </c>
      <c r="B446" s="150" t="s">
        <v>1607</v>
      </c>
      <c r="C446" s="18" t="s">
        <v>489</v>
      </c>
      <c r="D446" s="151">
        <v>1938</v>
      </c>
      <c r="E446" s="120">
        <v>724.56</v>
      </c>
      <c r="F446" s="69"/>
    </row>
    <row r="447" spans="1:6" ht="12.75">
      <c r="A447" s="19">
        <f t="shared" si="8"/>
        <v>38</v>
      </c>
      <c r="B447" s="150" t="s">
        <v>1607</v>
      </c>
      <c r="C447" s="18" t="s">
        <v>490</v>
      </c>
      <c r="D447" s="151">
        <v>1934</v>
      </c>
      <c r="E447" s="120">
        <v>677.16</v>
      </c>
      <c r="F447" s="69"/>
    </row>
    <row r="448" spans="1:6" ht="12.75">
      <c r="A448" s="19">
        <f t="shared" si="8"/>
        <v>39</v>
      </c>
      <c r="B448" s="150" t="s">
        <v>1607</v>
      </c>
      <c r="C448" s="18" t="s">
        <v>491</v>
      </c>
      <c r="D448" s="151">
        <v>1952</v>
      </c>
      <c r="E448" s="120">
        <v>722.34</v>
      </c>
      <c r="F448" s="69"/>
    </row>
    <row r="449" spans="1:6" ht="12.75">
      <c r="A449" s="19">
        <f t="shared" si="8"/>
        <v>40</v>
      </c>
      <c r="B449" s="24" t="s">
        <v>548</v>
      </c>
      <c r="C449" s="18" t="s">
        <v>495</v>
      </c>
      <c r="D449" s="151">
        <v>1941</v>
      </c>
      <c r="E449" s="120">
        <v>14.3</v>
      </c>
      <c r="F449" s="69"/>
    </row>
    <row r="450" spans="1:6" ht="25.5">
      <c r="A450" s="19">
        <f t="shared" si="8"/>
        <v>41</v>
      </c>
      <c r="B450" s="150" t="s">
        <v>1607</v>
      </c>
      <c r="C450" s="18" t="s">
        <v>496</v>
      </c>
      <c r="D450" s="151">
        <v>1938</v>
      </c>
      <c r="E450" s="120">
        <v>331.67</v>
      </c>
      <c r="F450" s="69"/>
    </row>
    <row r="451" spans="1:6" ht="12.75">
      <c r="A451" s="19">
        <f t="shared" si="8"/>
        <v>42</v>
      </c>
      <c r="B451" s="150" t="s">
        <v>1607</v>
      </c>
      <c r="C451" s="18" t="s">
        <v>497</v>
      </c>
      <c r="D451" s="151">
        <v>1997</v>
      </c>
      <c r="E451" s="120">
        <v>20368.46</v>
      </c>
      <c r="F451" s="69"/>
    </row>
    <row r="452" spans="1:6" ht="12.75">
      <c r="A452" s="19">
        <f t="shared" si="8"/>
        <v>43</v>
      </c>
      <c r="B452" s="150" t="s">
        <v>1607</v>
      </c>
      <c r="C452" s="18" t="s">
        <v>498</v>
      </c>
      <c r="D452" s="151">
        <v>1995</v>
      </c>
      <c r="E452" s="120">
        <v>5441.02</v>
      </c>
      <c r="F452" s="69"/>
    </row>
    <row r="453" spans="1:6" ht="12.75">
      <c r="A453" s="19">
        <f t="shared" si="8"/>
        <v>44</v>
      </c>
      <c r="B453" s="150" t="s">
        <v>1607</v>
      </c>
      <c r="C453" s="18" t="s">
        <v>499</v>
      </c>
      <c r="D453" s="151">
        <v>2000</v>
      </c>
      <c r="E453" s="120">
        <v>3536.06</v>
      </c>
      <c r="F453" s="69"/>
    </row>
    <row r="454" spans="1:6" ht="12.75">
      <c r="A454" s="19">
        <f t="shared" si="8"/>
        <v>45</v>
      </c>
      <c r="B454" s="150" t="s">
        <v>1607</v>
      </c>
      <c r="C454" s="18" t="s">
        <v>500</v>
      </c>
      <c r="D454" s="151">
        <v>2009</v>
      </c>
      <c r="E454" s="120">
        <v>1145.7</v>
      </c>
      <c r="F454" s="69"/>
    </row>
    <row r="455" spans="1:6" ht="12.75">
      <c r="A455" s="19">
        <f t="shared" si="8"/>
        <v>46</v>
      </c>
      <c r="B455" s="150" t="s">
        <v>1607</v>
      </c>
      <c r="C455" s="18" t="s">
        <v>501</v>
      </c>
      <c r="D455" s="151">
        <v>1940</v>
      </c>
      <c r="E455" s="120">
        <v>46.3</v>
      </c>
      <c r="F455" s="69"/>
    </row>
    <row r="456" spans="1:6" ht="12.75">
      <c r="A456" s="19">
        <f t="shared" si="8"/>
        <v>47</v>
      </c>
      <c r="B456" s="150" t="s">
        <v>1607</v>
      </c>
      <c r="C456" s="18" t="s">
        <v>502</v>
      </c>
      <c r="D456" s="151">
        <v>1924</v>
      </c>
      <c r="E456" s="120">
        <v>165.3</v>
      </c>
      <c r="F456" s="69"/>
    </row>
    <row r="457" spans="1:6" ht="12.75">
      <c r="A457" s="19">
        <f t="shared" si="8"/>
        <v>48</v>
      </c>
      <c r="B457" s="150" t="s">
        <v>1607</v>
      </c>
      <c r="C457" s="18" t="s">
        <v>503</v>
      </c>
      <c r="D457" s="151">
        <v>1936</v>
      </c>
      <c r="E457" s="120">
        <v>168</v>
      </c>
      <c r="F457" s="69"/>
    </row>
    <row r="458" spans="1:6" ht="12.75">
      <c r="A458" s="19">
        <f t="shared" si="8"/>
        <v>49</v>
      </c>
      <c r="B458" s="150" t="s">
        <v>1607</v>
      </c>
      <c r="C458" s="18" t="s">
        <v>504</v>
      </c>
      <c r="D458" s="151">
        <v>1975</v>
      </c>
      <c r="E458" s="120">
        <v>2893.15</v>
      </c>
      <c r="F458" s="69"/>
    </row>
    <row r="459" spans="1:6" ht="12.75">
      <c r="A459" s="19">
        <f t="shared" si="8"/>
        <v>50</v>
      </c>
      <c r="B459" s="24" t="s">
        <v>547</v>
      </c>
      <c r="C459" s="18" t="s">
        <v>505</v>
      </c>
      <c r="D459" s="151">
        <v>1927</v>
      </c>
      <c r="E459" s="120">
        <v>10.8</v>
      </c>
      <c r="F459" s="69"/>
    </row>
    <row r="460" spans="1:6" ht="12.75">
      <c r="A460" s="19">
        <f t="shared" si="8"/>
        <v>51</v>
      </c>
      <c r="B460" s="150" t="s">
        <v>1607</v>
      </c>
      <c r="C460" s="9" t="s">
        <v>506</v>
      </c>
      <c r="D460" s="8">
        <v>1935</v>
      </c>
      <c r="E460" s="103">
        <v>32</v>
      </c>
      <c r="F460" s="69"/>
    </row>
    <row r="461" spans="1:6" ht="12.75">
      <c r="A461" s="19">
        <f t="shared" si="8"/>
        <v>52</v>
      </c>
      <c r="B461" s="150" t="s">
        <v>1607</v>
      </c>
      <c r="C461" s="18" t="s">
        <v>507</v>
      </c>
      <c r="D461" s="151">
        <v>1977</v>
      </c>
      <c r="E461" s="120">
        <v>4407.83</v>
      </c>
      <c r="F461" s="69"/>
    </row>
    <row r="462" spans="1:6" ht="12.75">
      <c r="A462" s="19">
        <f t="shared" si="8"/>
        <v>53</v>
      </c>
      <c r="B462" s="150" t="s">
        <v>1607</v>
      </c>
      <c r="C462" s="18" t="s">
        <v>508</v>
      </c>
      <c r="D462" s="151">
        <v>1964</v>
      </c>
      <c r="E462" s="120">
        <v>611.76</v>
      </c>
      <c r="F462" s="69"/>
    </row>
    <row r="463" spans="1:6" ht="12.75">
      <c r="A463" s="19">
        <f t="shared" si="8"/>
        <v>54</v>
      </c>
      <c r="B463" s="24" t="s">
        <v>548</v>
      </c>
      <c r="C463" s="18" t="s">
        <v>509</v>
      </c>
      <c r="D463" s="151">
        <v>1952</v>
      </c>
      <c r="E463" s="120">
        <v>13.2</v>
      </c>
      <c r="F463" s="69"/>
    </row>
    <row r="464" spans="1:6" ht="12.75">
      <c r="A464" s="19">
        <f t="shared" si="8"/>
        <v>55</v>
      </c>
      <c r="B464" s="150" t="s">
        <v>1607</v>
      </c>
      <c r="C464" s="18" t="s">
        <v>510</v>
      </c>
      <c r="D464" s="151">
        <v>1949</v>
      </c>
      <c r="E464" s="120">
        <v>481</v>
      </c>
      <c r="F464" s="69"/>
    </row>
    <row r="465" spans="1:6" ht="12.75">
      <c r="A465" s="19">
        <f t="shared" si="8"/>
        <v>56</v>
      </c>
      <c r="B465" s="150" t="s">
        <v>1607</v>
      </c>
      <c r="C465" s="18" t="s">
        <v>511</v>
      </c>
      <c r="D465" s="151">
        <v>1975</v>
      </c>
      <c r="E465" s="120">
        <v>2933.15</v>
      </c>
      <c r="F465" s="69"/>
    </row>
    <row r="466" spans="1:6" ht="12.75">
      <c r="A466" s="19">
        <f t="shared" si="8"/>
        <v>57</v>
      </c>
      <c r="B466" s="150" t="s">
        <v>1607</v>
      </c>
      <c r="C466" s="18" t="s">
        <v>512</v>
      </c>
      <c r="D466" s="151">
        <v>1960</v>
      </c>
      <c r="E466" s="120">
        <v>365.82</v>
      </c>
      <c r="F466" s="69"/>
    </row>
    <row r="467" spans="1:6" ht="12.75">
      <c r="A467" s="19">
        <f t="shared" si="8"/>
        <v>58</v>
      </c>
      <c r="B467" s="24" t="s">
        <v>547</v>
      </c>
      <c r="C467" s="18" t="s">
        <v>513</v>
      </c>
      <c r="D467" s="151">
        <v>1926</v>
      </c>
      <c r="E467" s="120">
        <v>26.7</v>
      </c>
      <c r="F467" s="69"/>
    </row>
    <row r="468" spans="1:6" ht="12.75">
      <c r="A468" s="19">
        <f t="shared" si="8"/>
        <v>59</v>
      </c>
      <c r="B468" s="150" t="s">
        <v>1607</v>
      </c>
      <c r="C468" s="18" t="s">
        <v>514</v>
      </c>
      <c r="D468" s="151">
        <v>1993</v>
      </c>
      <c r="E468" s="120">
        <v>6240.69</v>
      </c>
      <c r="F468" s="69"/>
    </row>
    <row r="469" spans="1:6" ht="12.75">
      <c r="A469" s="19">
        <f t="shared" si="8"/>
        <v>60</v>
      </c>
      <c r="B469" s="150" t="s">
        <v>1607</v>
      </c>
      <c r="C469" s="18" t="s">
        <v>515</v>
      </c>
      <c r="D469" s="151">
        <v>1940</v>
      </c>
      <c r="E469" s="120">
        <v>89</v>
      </c>
      <c r="F469" s="69"/>
    </row>
    <row r="470" spans="1:6" ht="12.75">
      <c r="A470" s="19">
        <f t="shared" si="8"/>
        <v>61</v>
      </c>
      <c r="B470" s="150" t="s">
        <v>1607</v>
      </c>
      <c r="C470" s="18" t="s">
        <v>516</v>
      </c>
      <c r="D470" s="151">
        <v>1948</v>
      </c>
      <c r="E470" s="120">
        <v>374.08</v>
      </c>
      <c r="F470" s="69"/>
    </row>
    <row r="471" spans="1:6" ht="12.75">
      <c r="A471" s="19">
        <f t="shared" si="8"/>
        <v>62</v>
      </c>
      <c r="B471" s="150" t="s">
        <v>1607</v>
      </c>
      <c r="C471" s="18" t="s">
        <v>517</v>
      </c>
      <c r="D471" s="151">
        <v>1958</v>
      </c>
      <c r="E471" s="120">
        <v>403.4</v>
      </c>
      <c r="F471" s="69"/>
    </row>
    <row r="472" spans="1:6" ht="12.75">
      <c r="A472" s="19">
        <f t="shared" si="8"/>
        <v>63</v>
      </c>
      <c r="B472" s="150" t="s">
        <v>1607</v>
      </c>
      <c r="C472" s="18" t="s">
        <v>518</v>
      </c>
      <c r="D472" s="151">
        <v>1948</v>
      </c>
      <c r="E472" s="120">
        <v>423.5</v>
      </c>
      <c r="F472" s="69"/>
    </row>
    <row r="473" spans="1:6" ht="12.75">
      <c r="A473" s="19">
        <f t="shared" si="8"/>
        <v>64</v>
      </c>
      <c r="B473" s="150" t="s">
        <v>1607</v>
      </c>
      <c r="C473" s="18" t="s">
        <v>519</v>
      </c>
      <c r="D473" s="151">
        <v>1958</v>
      </c>
      <c r="E473" s="120">
        <v>356.8</v>
      </c>
      <c r="F473" s="69"/>
    </row>
    <row r="474" spans="1:6" ht="12.75">
      <c r="A474" s="19">
        <f t="shared" si="8"/>
        <v>65</v>
      </c>
      <c r="B474" s="150" t="s">
        <v>1607</v>
      </c>
      <c r="C474" s="18" t="s">
        <v>520</v>
      </c>
      <c r="D474" s="151">
        <v>1949</v>
      </c>
      <c r="E474" s="120">
        <v>2979.3</v>
      </c>
      <c r="F474" s="69"/>
    </row>
    <row r="475" spans="1:6" ht="12.75">
      <c r="A475" s="19">
        <f aca="true" t="shared" si="9" ref="A475:A538">A474+1</f>
        <v>66</v>
      </c>
      <c r="B475" s="150" t="s">
        <v>1607</v>
      </c>
      <c r="C475" s="18" t="s">
        <v>521</v>
      </c>
      <c r="D475" s="151">
        <v>1950</v>
      </c>
      <c r="E475" s="120">
        <v>379.1</v>
      </c>
      <c r="F475" s="69"/>
    </row>
    <row r="476" spans="1:6" ht="12.75">
      <c r="A476" s="19">
        <f t="shared" si="9"/>
        <v>67</v>
      </c>
      <c r="B476" s="150" t="s">
        <v>1607</v>
      </c>
      <c r="C476" s="18" t="s">
        <v>522</v>
      </c>
      <c r="D476" s="8">
        <v>1950</v>
      </c>
      <c r="E476" s="103">
        <v>400.84</v>
      </c>
      <c r="F476" s="69"/>
    </row>
    <row r="477" spans="1:6" ht="12.75">
      <c r="A477" s="19">
        <f t="shared" si="9"/>
        <v>68</v>
      </c>
      <c r="B477" s="150" t="s">
        <v>1607</v>
      </c>
      <c r="C477" s="18" t="s">
        <v>523</v>
      </c>
      <c r="D477" s="8">
        <v>1950</v>
      </c>
      <c r="E477" s="103">
        <v>383.3</v>
      </c>
      <c r="F477" s="69"/>
    </row>
    <row r="478" spans="1:6" ht="12.75">
      <c r="A478" s="19">
        <f t="shared" si="9"/>
        <v>69</v>
      </c>
      <c r="B478" s="150" t="s">
        <v>1607</v>
      </c>
      <c r="C478" s="18" t="s">
        <v>524</v>
      </c>
      <c r="D478" s="8">
        <v>1950</v>
      </c>
      <c r="E478" s="103">
        <v>411.7</v>
      </c>
      <c r="F478" s="69"/>
    </row>
    <row r="479" spans="1:6" ht="12.75">
      <c r="A479" s="19">
        <f t="shared" si="9"/>
        <v>70</v>
      </c>
      <c r="B479" s="150" t="s">
        <v>1607</v>
      </c>
      <c r="C479" s="18" t="s">
        <v>525</v>
      </c>
      <c r="D479" s="8">
        <v>1948</v>
      </c>
      <c r="E479" s="103">
        <v>373.1</v>
      </c>
      <c r="F479" s="69"/>
    </row>
    <row r="480" spans="1:6" ht="12.75">
      <c r="A480" s="19">
        <f t="shared" si="9"/>
        <v>71</v>
      </c>
      <c r="B480" s="150" t="s">
        <v>1607</v>
      </c>
      <c r="C480" s="18" t="s">
        <v>526</v>
      </c>
      <c r="D480" s="8">
        <v>1949</v>
      </c>
      <c r="E480" s="103">
        <v>357</v>
      </c>
      <c r="F480" s="69"/>
    </row>
    <row r="481" spans="1:6" ht="12.75">
      <c r="A481" s="19">
        <f t="shared" si="9"/>
        <v>72</v>
      </c>
      <c r="B481" s="150" t="s">
        <v>1607</v>
      </c>
      <c r="C481" s="18" t="s">
        <v>527</v>
      </c>
      <c r="D481" s="8">
        <v>1949</v>
      </c>
      <c r="E481" s="103">
        <v>410.17</v>
      </c>
      <c r="F481" s="69"/>
    </row>
    <row r="482" spans="1:6" ht="12.75">
      <c r="A482" s="19">
        <f t="shared" si="9"/>
        <v>73</v>
      </c>
      <c r="B482" s="150" t="s">
        <v>1607</v>
      </c>
      <c r="C482" s="18" t="s">
        <v>528</v>
      </c>
      <c r="D482" s="8">
        <v>1992</v>
      </c>
      <c r="E482" s="103">
        <v>3106.36</v>
      </c>
      <c r="F482" s="69"/>
    </row>
    <row r="483" spans="1:6" ht="12.75">
      <c r="A483" s="19">
        <f t="shared" si="9"/>
        <v>74</v>
      </c>
      <c r="B483" s="150" t="s">
        <v>1607</v>
      </c>
      <c r="C483" s="18" t="s">
        <v>529</v>
      </c>
      <c r="D483" s="151">
        <v>1972</v>
      </c>
      <c r="E483" s="120">
        <v>3286.13</v>
      </c>
      <c r="F483" s="69"/>
    </row>
    <row r="484" spans="1:6" ht="12.75">
      <c r="A484" s="19">
        <f t="shared" si="9"/>
        <v>75</v>
      </c>
      <c r="B484" s="150" t="s">
        <v>1607</v>
      </c>
      <c r="C484" s="18" t="s">
        <v>530</v>
      </c>
      <c r="D484" s="151">
        <v>1958</v>
      </c>
      <c r="E484" s="120">
        <v>1020.8</v>
      </c>
      <c r="F484" s="69"/>
    </row>
    <row r="485" spans="1:6" ht="12.75">
      <c r="A485" s="19">
        <f t="shared" si="9"/>
        <v>76</v>
      </c>
      <c r="B485" s="150" t="s">
        <v>1607</v>
      </c>
      <c r="C485" s="18" t="s">
        <v>531</v>
      </c>
      <c r="D485" s="151">
        <v>1950</v>
      </c>
      <c r="E485" s="120">
        <v>363.8</v>
      </c>
      <c r="F485" s="69"/>
    </row>
    <row r="486" spans="1:6" ht="12.75">
      <c r="A486" s="19">
        <f t="shared" si="9"/>
        <v>77</v>
      </c>
      <c r="B486" s="150" t="s">
        <v>1607</v>
      </c>
      <c r="C486" s="18" t="s">
        <v>532</v>
      </c>
      <c r="D486" s="151">
        <v>1976</v>
      </c>
      <c r="E486" s="120">
        <v>4478.5</v>
      </c>
      <c r="F486" s="69"/>
    </row>
    <row r="487" spans="1:6" ht="12.75">
      <c r="A487" s="19">
        <f t="shared" si="9"/>
        <v>78</v>
      </c>
      <c r="B487" s="150" t="s">
        <v>1607</v>
      </c>
      <c r="C487" s="18" t="s">
        <v>533</v>
      </c>
      <c r="D487" s="151">
        <v>1950</v>
      </c>
      <c r="E487" s="120">
        <v>369.8</v>
      </c>
      <c r="F487" s="69"/>
    </row>
    <row r="488" spans="1:6" ht="12.75">
      <c r="A488" s="19">
        <f t="shared" si="9"/>
        <v>79</v>
      </c>
      <c r="B488" s="150" t="s">
        <v>1607</v>
      </c>
      <c r="C488" s="18" t="s">
        <v>534</v>
      </c>
      <c r="D488" s="151">
        <v>1950</v>
      </c>
      <c r="E488" s="120">
        <v>371.1</v>
      </c>
      <c r="F488" s="69"/>
    </row>
    <row r="489" spans="1:6" ht="12.75">
      <c r="A489" s="19">
        <f t="shared" si="9"/>
        <v>80</v>
      </c>
      <c r="B489" s="150" t="s">
        <v>1607</v>
      </c>
      <c r="C489" s="18" t="s">
        <v>535</v>
      </c>
      <c r="D489" s="151">
        <v>1990</v>
      </c>
      <c r="E489" s="120">
        <v>7141.63</v>
      </c>
      <c r="F489" s="69"/>
    </row>
    <row r="490" spans="1:6" ht="12.75">
      <c r="A490" s="19">
        <f t="shared" si="9"/>
        <v>81</v>
      </c>
      <c r="B490" s="150" t="s">
        <v>1607</v>
      </c>
      <c r="C490" s="18" t="s">
        <v>682</v>
      </c>
      <c r="D490" s="151">
        <v>1990</v>
      </c>
      <c r="E490" s="120">
        <v>6852.23</v>
      </c>
      <c r="F490" s="69"/>
    </row>
    <row r="491" spans="1:6" ht="12.75">
      <c r="A491" s="19">
        <f t="shared" si="9"/>
        <v>82</v>
      </c>
      <c r="B491" s="150" t="s">
        <v>1607</v>
      </c>
      <c r="C491" s="18" t="s">
        <v>683</v>
      </c>
      <c r="D491" s="151">
        <v>1997</v>
      </c>
      <c r="E491" s="120">
        <v>11823.63</v>
      </c>
      <c r="F491" s="69"/>
    </row>
    <row r="492" spans="1:6" ht="12.75">
      <c r="A492" s="19">
        <f t="shared" si="9"/>
        <v>83</v>
      </c>
      <c r="B492" s="150" t="s">
        <v>1607</v>
      </c>
      <c r="C492" s="18" t="s">
        <v>684</v>
      </c>
      <c r="D492" s="151">
        <v>1965</v>
      </c>
      <c r="E492" s="120">
        <v>3275.49</v>
      </c>
      <c r="F492" s="69"/>
    </row>
    <row r="493" spans="1:6" ht="12.75">
      <c r="A493" s="19">
        <f t="shared" si="9"/>
        <v>84</v>
      </c>
      <c r="B493" s="150" t="s">
        <v>1607</v>
      </c>
      <c r="C493" s="18" t="s">
        <v>685</v>
      </c>
      <c r="D493" s="151">
        <v>1963</v>
      </c>
      <c r="E493" s="120">
        <v>1995.23</v>
      </c>
      <c r="F493" s="69"/>
    </row>
    <row r="494" spans="1:6" ht="12.75">
      <c r="A494" s="19">
        <f t="shared" si="9"/>
        <v>85</v>
      </c>
      <c r="B494" s="150" t="s">
        <v>1607</v>
      </c>
      <c r="C494" s="18" t="s">
        <v>686</v>
      </c>
      <c r="D494" s="151">
        <v>1965</v>
      </c>
      <c r="E494" s="120">
        <v>2852.2</v>
      </c>
      <c r="F494" s="69"/>
    </row>
    <row r="495" spans="1:6" ht="12.75">
      <c r="A495" s="19">
        <f t="shared" si="9"/>
        <v>86</v>
      </c>
      <c r="B495" s="150" t="s">
        <v>1607</v>
      </c>
      <c r="C495" s="18" t="s">
        <v>687</v>
      </c>
      <c r="D495" s="151">
        <v>1963</v>
      </c>
      <c r="E495" s="120">
        <v>1197.04</v>
      </c>
      <c r="F495" s="69"/>
    </row>
    <row r="496" spans="1:6" ht="12.75">
      <c r="A496" s="19">
        <f t="shared" si="9"/>
        <v>87</v>
      </c>
      <c r="B496" s="150" t="s">
        <v>1607</v>
      </c>
      <c r="C496" s="18" t="s">
        <v>688</v>
      </c>
      <c r="D496" s="151">
        <v>1962</v>
      </c>
      <c r="E496" s="120">
        <v>1469.98</v>
      </c>
      <c r="F496" s="69"/>
    </row>
    <row r="497" spans="1:6" ht="12.75">
      <c r="A497" s="19">
        <f t="shared" si="9"/>
        <v>88</v>
      </c>
      <c r="B497" s="150" t="s">
        <v>1607</v>
      </c>
      <c r="C497" s="18" t="s">
        <v>689</v>
      </c>
      <c r="D497" s="151">
        <v>1963</v>
      </c>
      <c r="E497" s="120">
        <v>2888.55</v>
      </c>
      <c r="F497" s="69"/>
    </row>
    <row r="498" spans="1:6" ht="12.75">
      <c r="A498" s="19">
        <f t="shared" si="9"/>
        <v>89</v>
      </c>
      <c r="B498" s="150" t="s">
        <v>1607</v>
      </c>
      <c r="C498" s="18" t="s">
        <v>690</v>
      </c>
      <c r="D498" s="151">
        <v>1964</v>
      </c>
      <c r="E498" s="120">
        <v>1495.62</v>
      </c>
      <c r="F498" s="69"/>
    </row>
    <row r="499" spans="1:6" ht="12.75">
      <c r="A499" s="19">
        <f t="shared" si="9"/>
        <v>90</v>
      </c>
      <c r="B499" s="150" t="s">
        <v>1607</v>
      </c>
      <c r="C499" s="18" t="s">
        <v>691</v>
      </c>
      <c r="D499" s="151">
        <v>1966</v>
      </c>
      <c r="E499" s="120">
        <v>1538.85</v>
      </c>
      <c r="F499" s="69"/>
    </row>
    <row r="500" spans="1:6" ht="12.75">
      <c r="A500" s="19">
        <f t="shared" si="9"/>
        <v>91</v>
      </c>
      <c r="B500" s="150" t="s">
        <v>1607</v>
      </c>
      <c r="C500" s="18" t="s">
        <v>692</v>
      </c>
      <c r="D500" s="151">
        <v>1965</v>
      </c>
      <c r="E500" s="120">
        <v>1551.92</v>
      </c>
      <c r="F500" s="69"/>
    </row>
    <row r="501" spans="1:6" ht="12.75">
      <c r="A501" s="19">
        <f t="shared" si="9"/>
        <v>92</v>
      </c>
      <c r="B501" s="150" t="s">
        <v>1607</v>
      </c>
      <c r="C501" s="18" t="s">
        <v>693</v>
      </c>
      <c r="D501" s="151">
        <v>1964</v>
      </c>
      <c r="E501" s="120">
        <v>2028.87</v>
      </c>
      <c r="F501" s="69"/>
    </row>
    <row r="502" spans="1:6" ht="12.75">
      <c r="A502" s="19">
        <f t="shared" si="9"/>
        <v>93</v>
      </c>
      <c r="B502" s="150" t="s">
        <v>1607</v>
      </c>
      <c r="C502" s="18" t="s">
        <v>694</v>
      </c>
      <c r="D502" s="151">
        <v>1965</v>
      </c>
      <c r="E502" s="120">
        <v>1935.48</v>
      </c>
      <c r="F502" s="69"/>
    </row>
    <row r="503" spans="1:6" ht="12.75">
      <c r="A503" s="19">
        <f t="shared" si="9"/>
        <v>94</v>
      </c>
      <c r="B503" s="150" t="s">
        <v>1607</v>
      </c>
      <c r="C503" s="18" t="s">
        <v>695</v>
      </c>
      <c r="D503" s="151">
        <v>1964</v>
      </c>
      <c r="E503" s="120">
        <v>1502.8</v>
      </c>
      <c r="F503" s="69"/>
    </row>
    <row r="504" spans="1:6" ht="12.75">
      <c r="A504" s="19">
        <f t="shared" si="9"/>
        <v>95</v>
      </c>
      <c r="B504" s="150" t="s">
        <v>1607</v>
      </c>
      <c r="C504" s="18" t="s">
        <v>696</v>
      </c>
      <c r="D504" s="151">
        <v>1958</v>
      </c>
      <c r="E504" s="120">
        <v>613.73</v>
      </c>
      <c r="F504" s="69"/>
    </row>
    <row r="505" spans="1:6" ht="12.75">
      <c r="A505" s="19">
        <f t="shared" si="9"/>
        <v>96</v>
      </c>
      <c r="B505" s="150" t="s">
        <v>1607</v>
      </c>
      <c r="C505" s="18" t="s">
        <v>697</v>
      </c>
      <c r="D505" s="151">
        <v>1964</v>
      </c>
      <c r="E505" s="120">
        <v>1493.6</v>
      </c>
      <c r="F505" s="69"/>
    </row>
    <row r="506" spans="1:6" ht="12.75">
      <c r="A506" s="19">
        <f t="shared" si="9"/>
        <v>97</v>
      </c>
      <c r="B506" s="150" t="s">
        <v>1607</v>
      </c>
      <c r="C506" s="18" t="s">
        <v>698</v>
      </c>
      <c r="D506" s="151">
        <v>1959</v>
      </c>
      <c r="E506" s="120">
        <v>629.9</v>
      </c>
      <c r="F506" s="69"/>
    </row>
    <row r="507" spans="1:6" ht="12.75">
      <c r="A507" s="19">
        <f t="shared" si="9"/>
        <v>98</v>
      </c>
      <c r="B507" s="150" t="s">
        <v>1607</v>
      </c>
      <c r="C507" s="18" t="s">
        <v>699</v>
      </c>
      <c r="D507" s="151">
        <v>1959</v>
      </c>
      <c r="E507" s="120">
        <v>614.1</v>
      </c>
      <c r="F507" s="69"/>
    </row>
    <row r="508" spans="1:6" ht="12.75">
      <c r="A508" s="19">
        <f t="shared" si="9"/>
        <v>99</v>
      </c>
      <c r="B508" s="150" t="s">
        <v>1607</v>
      </c>
      <c r="C508" s="18" t="s">
        <v>700</v>
      </c>
      <c r="D508" s="151">
        <v>1952</v>
      </c>
      <c r="E508" s="120">
        <v>400.3</v>
      </c>
      <c r="F508" s="69"/>
    </row>
    <row r="509" spans="1:6" ht="12.75">
      <c r="A509" s="19">
        <f t="shared" si="9"/>
        <v>100</v>
      </c>
      <c r="B509" s="150" t="s">
        <v>1607</v>
      </c>
      <c r="C509" s="18" t="s">
        <v>701</v>
      </c>
      <c r="D509" s="151">
        <v>1965</v>
      </c>
      <c r="E509" s="120">
        <v>3297.22</v>
      </c>
      <c r="F509" s="69"/>
    </row>
    <row r="510" spans="1:6" ht="12.75">
      <c r="A510" s="19">
        <f t="shared" si="9"/>
        <v>101</v>
      </c>
      <c r="B510" s="150" t="s">
        <v>1607</v>
      </c>
      <c r="C510" s="18" t="s">
        <v>702</v>
      </c>
      <c r="D510" s="151">
        <v>1956</v>
      </c>
      <c r="E510" s="120">
        <v>403.7</v>
      </c>
      <c r="F510" s="69"/>
    </row>
    <row r="511" spans="1:6" ht="12.75">
      <c r="A511" s="19">
        <f t="shared" si="9"/>
        <v>102</v>
      </c>
      <c r="B511" s="150" t="s">
        <v>1607</v>
      </c>
      <c r="C511" s="18" t="s">
        <v>703</v>
      </c>
      <c r="D511" s="151">
        <v>1966</v>
      </c>
      <c r="E511" s="120">
        <v>334.78</v>
      </c>
      <c r="F511" s="69"/>
    </row>
    <row r="512" spans="1:6" ht="12.75">
      <c r="A512" s="19">
        <f t="shared" si="9"/>
        <v>103</v>
      </c>
      <c r="B512" s="150" t="s">
        <v>1607</v>
      </c>
      <c r="C512" s="18" t="s">
        <v>704</v>
      </c>
      <c r="D512" s="151">
        <v>1958</v>
      </c>
      <c r="E512" s="120">
        <v>604.07</v>
      </c>
      <c r="F512" s="69"/>
    </row>
    <row r="513" spans="1:6" ht="12.75">
      <c r="A513" s="19">
        <f t="shared" si="9"/>
        <v>104</v>
      </c>
      <c r="B513" s="150" t="s">
        <v>1607</v>
      </c>
      <c r="C513" s="18" t="s">
        <v>705</v>
      </c>
      <c r="D513" s="151">
        <v>1961</v>
      </c>
      <c r="E513" s="120">
        <v>3313.71</v>
      </c>
      <c r="F513" s="69"/>
    </row>
    <row r="514" spans="1:6" ht="12.75">
      <c r="A514" s="19">
        <f t="shared" si="9"/>
        <v>105</v>
      </c>
      <c r="B514" s="150" t="s">
        <v>1607</v>
      </c>
      <c r="C514" s="18" t="s">
        <v>706</v>
      </c>
      <c r="D514" s="151">
        <v>1949</v>
      </c>
      <c r="E514" s="120">
        <v>389.3</v>
      </c>
      <c r="F514" s="69"/>
    </row>
    <row r="515" spans="1:6" ht="12.75">
      <c r="A515" s="19">
        <f t="shared" si="9"/>
        <v>106</v>
      </c>
      <c r="B515" s="150" t="s">
        <v>1607</v>
      </c>
      <c r="C515" s="18" t="s">
        <v>707</v>
      </c>
      <c r="D515" s="151">
        <v>1958</v>
      </c>
      <c r="E515" s="120">
        <v>412.4</v>
      </c>
      <c r="F515" s="69"/>
    </row>
    <row r="516" spans="1:6" ht="12.75">
      <c r="A516" s="19">
        <f t="shared" si="9"/>
        <v>107</v>
      </c>
      <c r="B516" s="150" t="s">
        <v>1607</v>
      </c>
      <c r="C516" s="18" t="s">
        <v>708</v>
      </c>
      <c r="D516" s="151">
        <v>1959</v>
      </c>
      <c r="E516" s="120">
        <v>397.3</v>
      </c>
      <c r="F516" s="69"/>
    </row>
    <row r="517" spans="1:6" ht="12.75">
      <c r="A517" s="19">
        <f t="shared" si="9"/>
        <v>108</v>
      </c>
      <c r="B517" s="150" t="s">
        <v>1607</v>
      </c>
      <c r="C517" s="18" t="s">
        <v>709</v>
      </c>
      <c r="D517" s="151">
        <v>1958</v>
      </c>
      <c r="E517" s="120">
        <v>384.7</v>
      </c>
      <c r="F517" s="69"/>
    </row>
    <row r="518" spans="1:6" ht="12.75">
      <c r="A518" s="19">
        <f t="shared" si="9"/>
        <v>109</v>
      </c>
      <c r="B518" s="150" t="s">
        <v>1607</v>
      </c>
      <c r="C518" s="18" t="s">
        <v>710</v>
      </c>
      <c r="D518" s="151">
        <v>1960</v>
      </c>
      <c r="E518" s="120">
        <v>645.72</v>
      </c>
      <c r="F518" s="69"/>
    </row>
    <row r="519" spans="1:6" ht="12.75">
      <c r="A519" s="19">
        <f t="shared" si="9"/>
        <v>110</v>
      </c>
      <c r="B519" s="150" t="s">
        <v>1607</v>
      </c>
      <c r="C519" s="18" t="s">
        <v>711</v>
      </c>
      <c r="D519" s="151">
        <v>1955</v>
      </c>
      <c r="E519" s="120">
        <v>421.02</v>
      </c>
      <c r="F519" s="69"/>
    </row>
    <row r="520" spans="1:6" ht="12.75">
      <c r="A520" s="19">
        <f t="shared" si="9"/>
        <v>111</v>
      </c>
      <c r="B520" s="150" t="s">
        <v>1607</v>
      </c>
      <c r="C520" s="18" t="s">
        <v>712</v>
      </c>
      <c r="D520" s="151">
        <v>1989</v>
      </c>
      <c r="E520" s="120">
        <v>3822.16</v>
      </c>
      <c r="F520" s="69"/>
    </row>
    <row r="521" spans="1:6" ht="12.75">
      <c r="A521" s="19">
        <f t="shared" si="9"/>
        <v>112</v>
      </c>
      <c r="B521" s="150" t="s">
        <v>1607</v>
      </c>
      <c r="C521" s="18" t="s">
        <v>713</v>
      </c>
      <c r="D521" s="151">
        <v>1989</v>
      </c>
      <c r="E521" s="120">
        <v>7408.47</v>
      </c>
      <c r="F521" s="69"/>
    </row>
    <row r="522" spans="1:6" ht="12.75">
      <c r="A522" s="19">
        <f t="shared" si="9"/>
        <v>113</v>
      </c>
      <c r="B522" s="150" t="s">
        <v>1607</v>
      </c>
      <c r="C522" s="18" t="s">
        <v>714</v>
      </c>
      <c r="D522" s="151">
        <v>1985</v>
      </c>
      <c r="E522" s="120">
        <v>2929.61</v>
      </c>
      <c r="F522" s="69"/>
    </row>
    <row r="523" spans="1:6" ht="12.75">
      <c r="A523" s="19">
        <f t="shared" si="9"/>
        <v>114</v>
      </c>
      <c r="B523" s="150" t="s">
        <v>1607</v>
      </c>
      <c r="C523" s="18" t="s">
        <v>715</v>
      </c>
      <c r="D523" s="151">
        <v>1986</v>
      </c>
      <c r="E523" s="120">
        <v>4371.01</v>
      </c>
      <c r="F523" s="69"/>
    </row>
    <row r="524" spans="1:6" ht="12.75">
      <c r="A524" s="19">
        <f t="shared" si="9"/>
        <v>115</v>
      </c>
      <c r="B524" s="150" t="s">
        <v>1607</v>
      </c>
      <c r="C524" s="18" t="s">
        <v>716</v>
      </c>
      <c r="D524" s="151">
        <v>1940</v>
      </c>
      <c r="E524" s="120">
        <v>78.53</v>
      </c>
      <c r="F524" s="69"/>
    </row>
    <row r="525" spans="1:6" ht="12.75">
      <c r="A525" s="19">
        <f t="shared" si="9"/>
        <v>116</v>
      </c>
      <c r="B525" s="150" t="s">
        <v>1607</v>
      </c>
      <c r="C525" s="18" t="s">
        <v>717</v>
      </c>
      <c r="D525" s="151">
        <v>1984</v>
      </c>
      <c r="E525" s="120">
        <v>7784.4</v>
      </c>
      <c r="F525" s="69"/>
    </row>
    <row r="526" spans="1:6" ht="12.75">
      <c r="A526" s="19">
        <f t="shared" si="9"/>
        <v>117</v>
      </c>
      <c r="B526" s="150" t="s">
        <v>1607</v>
      </c>
      <c r="C526" s="18" t="s">
        <v>718</v>
      </c>
      <c r="D526" s="151">
        <v>1985</v>
      </c>
      <c r="E526" s="120">
        <v>7801.49</v>
      </c>
      <c r="F526" s="69"/>
    </row>
    <row r="527" spans="1:6" ht="12.75">
      <c r="A527" s="19">
        <f t="shared" si="9"/>
        <v>118</v>
      </c>
      <c r="B527" s="150" t="s">
        <v>1607</v>
      </c>
      <c r="C527" s="18" t="s">
        <v>719</v>
      </c>
      <c r="D527" s="151">
        <v>1988</v>
      </c>
      <c r="E527" s="120">
        <v>16465.88</v>
      </c>
      <c r="F527" s="69"/>
    </row>
    <row r="528" spans="1:6" ht="12.75">
      <c r="A528" s="19">
        <f t="shared" si="9"/>
        <v>119</v>
      </c>
      <c r="B528" s="150" t="s">
        <v>1607</v>
      </c>
      <c r="C528" s="18" t="s">
        <v>720</v>
      </c>
      <c r="D528" s="151">
        <v>1989</v>
      </c>
      <c r="E528" s="120">
        <v>5391.23</v>
      </c>
      <c r="F528" s="69"/>
    </row>
    <row r="529" spans="1:6" ht="12.75">
      <c r="A529" s="19">
        <f t="shared" si="9"/>
        <v>120</v>
      </c>
      <c r="B529" s="150" t="s">
        <v>1607</v>
      </c>
      <c r="C529" s="18" t="s">
        <v>721</v>
      </c>
      <c r="D529" s="151">
        <v>1989</v>
      </c>
      <c r="E529" s="120">
        <v>5475.31</v>
      </c>
      <c r="F529" s="69"/>
    </row>
    <row r="530" spans="1:6" ht="12.75">
      <c r="A530" s="19">
        <f t="shared" si="9"/>
        <v>121</v>
      </c>
      <c r="B530" s="150" t="s">
        <v>1607</v>
      </c>
      <c r="C530" s="18" t="s">
        <v>722</v>
      </c>
      <c r="D530" s="151">
        <v>1991</v>
      </c>
      <c r="E530" s="120">
        <v>4159.72</v>
      </c>
      <c r="F530" s="69"/>
    </row>
    <row r="531" spans="1:6" ht="12.75">
      <c r="A531" s="19">
        <f t="shared" si="9"/>
        <v>122</v>
      </c>
      <c r="B531" s="150" t="s">
        <v>1607</v>
      </c>
      <c r="C531" s="18" t="s">
        <v>723</v>
      </c>
      <c r="D531" s="151">
        <v>1960</v>
      </c>
      <c r="E531" s="120">
        <v>455.96</v>
      </c>
      <c r="F531" s="69"/>
    </row>
    <row r="532" spans="1:6" ht="12.75">
      <c r="A532" s="19">
        <f t="shared" si="9"/>
        <v>123</v>
      </c>
      <c r="B532" s="150" t="s">
        <v>1607</v>
      </c>
      <c r="C532" s="18" t="s">
        <v>724</v>
      </c>
      <c r="D532" s="151">
        <v>1975</v>
      </c>
      <c r="E532" s="120">
        <v>3616.16</v>
      </c>
      <c r="F532" s="69"/>
    </row>
    <row r="533" spans="1:6" ht="12.75">
      <c r="A533" s="19">
        <f t="shared" si="9"/>
        <v>124</v>
      </c>
      <c r="B533" s="150" t="s">
        <v>1607</v>
      </c>
      <c r="C533" s="18" t="s">
        <v>725</v>
      </c>
      <c r="D533" s="151">
        <v>1965</v>
      </c>
      <c r="E533" s="120">
        <v>3322.85</v>
      </c>
      <c r="F533" s="69"/>
    </row>
    <row r="534" spans="1:6" ht="12.75">
      <c r="A534" s="19">
        <f t="shared" si="9"/>
        <v>125</v>
      </c>
      <c r="B534" s="150" t="s">
        <v>1607</v>
      </c>
      <c r="C534" s="18" t="s">
        <v>726</v>
      </c>
      <c r="D534" s="151">
        <v>1964</v>
      </c>
      <c r="E534" s="120">
        <v>3305</v>
      </c>
      <c r="F534" s="69"/>
    </row>
    <row r="535" spans="1:6" ht="12.75">
      <c r="A535" s="19">
        <f t="shared" si="9"/>
        <v>126</v>
      </c>
      <c r="B535" s="150" t="s">
        <v>1607</v>
      </c>
      <c r="C535" s="18" t="s">
        <v>727</v>
      </c>
      <c r="D535" s="151">
        <v>1962</v>
      </c>
      <c r="E535" s="120">
        <v>1478.2</v>
      </c>
      <c r="F535" s="69"/>
    </row>
    <row r="536" spans="1:6" ht="12.75">
      <c r="A536" s="19">
        <f t="shared" si="9"/>
        <v>127</v>
      </c>
      <c r="B536" s="150" t="s">
        <v>1607</v>
      </c>
      <c r="C536" s="18" t="s">
        <v>728</v>
      </c>
      <c r="D536" s="151">
        <v>1965</v>
      </c>
      <c r="E536" s="120">
        <v>1447.5</v>
      </c>
      <c r="F536" s="69"/>
    </row>
    <row r="537" spans="1:6" ht="12.75">
      <c r="A537" s="19">
        <f t="shared" si="9"/>
        <v>128</v>
      </c>
      <c r="B537" s="150" t="s">
        <v>1607</v>
      </c>
      <c r="C537" s="18" t="s">
        <v>729</v>
      </c>
      <c r="D537" s="151">
        <v>1971</v>
      </c>
      <c r="E537" s="120">
        <v>8878.81</v>
      </c>
      <c r="F537" s="69"/>
    </row>
    <row r="538" spans="1:6" ht="12.75">
      <c r="A538" s="19">
        <f t="shared" si="9"/>
        <v>129</v>
      </c>
      <c r="B538" s="150" t="s">
        <v>1607</v>
      </c>
      <c r="C538" s="18" t="s">
        <v>730</v>
      </c>
      <c r="D538" s="151">
        <v>1962</v>
      </c>
      <c r="E538" s="120">
        <v>1512.2</v>
      </c>
      <c r="F538" s="69"/>
    </row>
    <row r="539" spans="1:6" ht="12.75">
      <c r="A539" s="19">
        <f aca="true" t="shared" si="10" ref="A539:A613">A538+1</f>
        <v>130</v>
      </c>
      <c r="B539" s="150" t="s">
        <v>1607</v>
      </c>
      <c r="C539" s="18" t="s">
        <v>731</v>
      </c>
      <c r="D539" s="151">
        <v>1971</v>
      </c>
      <c r="E539" s="120">
        <v>2335.74</v>
      </c>
      <c r="F539" s="69"/>
    </row>
    <row r="540" spans="1:6" ht="12.75">
      <c r="A540" s="19">
        <f t="shared" si="10"/>
        <v>131</v>
      </c>
      <c r="B540" s="150" t="s">
        <v>1607</v>
      </c>
      <c r="C540" s="18" t="s">
        <v>732</v>
      </c>
      <c r="D540" s="151">
        <v>1965</v>
      </c>
      <c r="E540" s="120">
        <v>1880.26</v>
      </c>
      <c r="F540" s="69"/>
    </row>
    <row r="541" spans="1:6" ht="12.75">
      <c r="A541" s="19">
        <f t="shared" si="10"/>
        <v>132</v>
      </c>
      <c r="B541" s="150" t="s">
        <v>1607</v>
      </c>
      <c r="C541" s="18" t="s">
        <v>733</v>
      </c>
      <c r="D541" s="151">
        <v>1965</v>
      </c>
      <c r="E541" s="120">
        <v>1463.01</v>
      </c>
      <c r="F541" s="69"/>
    </row>
    <row r="542" spans="1:6" ht="12.75">
      <c r="A542" s="19">
        <f t="shared" si="10"/>
        <v>133</v>
      </c>
      <c r="B542" s="150" t="s">
        <v>1607</v>
      </c>
      <c r="C542" s="18" t="s">
        <v>734</v>
      </c>
      <c r="D542" s="151">
        <v>1970</v>
      </c>
      <c r="E542" s="120">
        <v>3198.18</v>
      </c>
      <c r="F542" s="69"/>
    </row>
    <row r="543" spans="1:6" ht="12.75">
      <c r="A543" s="19">
        <f t="shared" si="10"/>
        <v>134</v>
      </c>
      <c r="B543" s="150" t="s">
        <v>1607</v>
      </c>
      <c r="C543" s="18" t="s">
        <v>735</v>
      </c>
      <c r="D543" s="151">
        <v>1976</v>
      </c>
      <c r="E543" s="120">
        <v>4313.66</v>
      </c>
      <c r="F543" s="69"/>
    </row>
    <row r="544" spans="1:6" ht="12.75">
      <c r="A544" s="19">
        <f t="shared" si="10"/>
        <v>135</v>
      </c>
      <c r="B544" s="150" t="s">
        <v>1607</v>
      </c>
      <c r="C544" s="18" t="s">
        <v>736</v>
      </c>
      <c r="D544" s="151">
        <v>1953</v>
      </c>
      <c r="E544" s="120">
        <v>610.3</v>
      </c>
      <c r="F544" s="69"/>
    </row>
    <row r="545" spans="1:6" ht="12.75">
      <c r="A545" s="19">
        <f t="shared" si="10"/>
        <v>136</v>
      </c>
      <c r="B545" s="150" t="s">
        <v>1607</v>
      </c>
      <c r="C545" s="18" t="s">
        <v>737</v>
      </c>
      <c r="D545" s="151">
        <v>1952</v>
      </c>
      <c r="E545" s="120">
        <v>385.7</v>
      </c>
      <c r="F545" s="69"/>
    </row>
    <row r="546" spans="1:6" ht="12.75">
      <c r="A546" s="19">
        <f t="shared" si="10"/>
        <v>137</v>
      </c>
      <c r="B546" s="150" t="s">
        <v>1607</v>
      </c>
      <c r="C546" s="18" t="s">
        <v>738</v>
      </c>
      <c r="D546" s="151">
        <v>1951</v>
      </c>
      <c r="E546" s="120">
        <v>634</v>
      </c>
      <c r="F546" s="69"/>
    </row>
    <row r="547" spans="1:6" ht="12.75">
      <c r="A547" s="19">
        <f t="shared" si="10"/>
        <v>138</v>
      </c>
      <c r="B547" s="150" t="s">
        <v>1607</v>
      </c>
      <c r="C547" s="18" t="s">
        <v>739</v>
      </c>
      <c r="D547" s="151">
        <v>1951</v>
      </c>
      <c r="E547" s="120">
        <v>382.05</v>
      </c>
      <c r="F547" s="69"/>
    </row>
    <row r="548" spans="1:6" ht="12.75">
      <c r="A548" s="19">
        <f t="shared" si="10"/>
        <v>139</v>
      </c>
      <c r="B548" s="150" t="s">
        <v>1607</v>
      </c>
      <c r="C548" s="18" t="s">
        <v>740</v>
      </c>
      <c r="D548" s="151">
        <v>1954</v>
      </c>
      <c r="E548" s="120">
        <v>410.52</v>
      </c>
      <c r="F548" s="69"/>
    </row>
    <row r="549" spans="1:6" ht="12.75">
      <c r="A549" s="19">
        <f t="shared" si="10"/>
        <v>140</v>
      </c>
      <c r="B549" s="150" t="s">
        <v>1607</v>
      </c>
      <c r="C549" s="18" t="s">
        <v>741</v>
      </c>
      <c r="D549" s="151">
        <v>1953</v>
      </c>
      <c r="E549" s="120">
        <v>396.8</v>
      </c>
      <c r="F549" s="69"/>
    </row>
    <row r="550" spans="1:6" ht="12.75">
      <c r="A550" s="19">
        <f t="shared" si="10"/>
        <v>141</v>
      </c>
      <c r="B550" s="150" t="s">
        <v>1607</v>
      </c>
      <c r="C550" s="18" t="s">
        <v>742</v>
      </c>
      <c r="D550" s="151">
        <v>1950</v>
      </c>
      <c r="E550" s="120">
        <v>190.6</v>
      </c>
      <c r="F550" s="69"/>
    </row>
    <row r="551" spans="1:6" ht="12.75">
      <c r="A551" s="19">
        <f t="shared" si="10"/>
        <v>142</v>
      </c>
      <c r="B551" s="150" t="s">
        <v>1607</v>
      </c>
      <c r="C551" s="18" t="s">
        <v>743</v>
      </c>
      <c r="D551" s="8">
        <v>1951</v>
      </c>
      <c r="E551" s="120">
        <v>386.05</v>
      </c>
      <c r="F551" s="69"/>
    </row>
    <row r="552" spans="1:6" ht="12.75">
      <c r="A552" s="19">
        <f t="shared" si="10"/>
        <v>143</v>
      </c>
      <c r="B552" s="150" t="s">
        <v>1607</v>
      </c>
      <c r="C552" s="18" t="s">
        <v>744</v>
      </c>
      <c r="D552" s="151">
        <v>1951</v>
      </c>
      <c r="E552" s="120">
        <v>376.19</v>
      </c>
      <c r="F552" s="69"/>
    </row>
    <row r="553" spans="1:6" ht="12.75">
      <c r="A553" s="19">
        <f t="shared" si="10"/>
        <v>144</v>
      </c>
      <c r="B553" s="150" t="s">
        <v>1607</v>
      </c>
      <c r="C553" s="18" t="s">
        <v>745</v>
      </c>
      <c r="D553" s="151">
        <v>1951</v>
      </c>
      <c r="E553" s="120">
        <v>422.7</v>
      </c>
      <c r="F553" s="69"/>
    </row>
    <row r="554" spans="1:6" ht="12.75">
      <c r="A554" s="19">
        <f t="shared" si="10"/>
        <v>145</v>
      </c>
      <c r="B554" s="150" t="s">
        <v>1607</v>
      </c>
      <c r="C554" s="18" t="s">
        <v>746</v>
      </c>
      <c r="D554" s="151">
        <v>1968</v>
      </c>
      <c r="E554" s="120">
        <v>3207.3</v>
      </c>
      <c r="F554" s="69"/>
    </row>
    <row r="555" spans="1:6" ht="12.75">
      <c r="A555" s="19">
        <f t="shared" si="10"/>
        <v>146</v>
      </c>
      <c r="B555" s="150" t="s">
        <v>1607</v>
      </c>
      <c r="C555" s="18" t="s">
        <v>747</v>
      </c>
      <c r="D555" s="151">
        <v>1968</v>
      </c>
      <c r="E555" s="120">
        <v>3199.35</v>
      </c>
      <c r="F555" s="69"/>
    </row>
    <row r="556" spans="1:6" ht="12.75">
      <c r="A556" s="19">
        <f t="shared" si="10"/>
        <v>147</v>
      </c>
      <c r="B556" s="150" t="s">
        <v>1607</v>
      </c>
      <c r="C556" s="18" t="s">
        <v>748</v>
      </c>
      <c r="D556" s="151">
        <v>1966</v>
      </c>
      <c r="E556" s="120">
        <v>1501.92</v>
      </c>
      <c r="F556" s="69"/>
    </row>
    <row r="557" spans="1:6" ht="12.75">
      <c r="A557" s="19">
        <f t="shared" si="10"/>
        <v>148</v>
      </c>
      <c r="B557" s="150" t="s">
        <v>1607</v>
      </c>
      <c r="C557" s="18" t="s">
        <v>749</v>
      </c>
      <c r="D557" s="151">
        <v>1948</v>
      </c>
      <c r="E557" s="120">
        <v>413.35</v>
      </c>
      <c r="F557" s="69"/>
    </row>
    <row r="558" spans="1:6" ht="12.75">
      <c r="A558" s="19">
        <f t="shared" si="10"/>
        <v>149</v>
      </c>
      <c r="B558" s="150" t="s">
        <v>1607</v>
      </c>
      <c r="C558" s="18" t="s">
        <v>750</v>
      </c>
      <c r="D558" s="151">
        <v>1948</v>
      </c>
      <c r="E558" s="120">
        <v>375.03</v>
      </c>
      <c r="F558" s="69"/>
    </row>
    <row r="559" spans="1:6" ht="12.75">
      <c r="A559" s="19">
        <f t="shared" si="10"/>
        <v>150</v>
      </c>
      <c r="B559" s="150" t="s">
        <v>1607</v>
      </c>
      <c r="C559" s="18" t="s">
        <v>751</v>
      </c>
      <c r="D559" s="151">
        <v>1997</v>
      </c>
      <c r="E559" s="120">
        <v>2991.15</v>
      </c>
      <c r="F559" s="69"/>
    </row>
    <row r="560" spans="1:6" ht="12.75">
      <c r="A560" s="19">
        <f t="shared" si="10"/>
        <v>151</v>
      </c>
      <c r="B560" s="150" t="s">
        <v>1607</v>
      </c>
      <c r="C560" s="18" t="s">
        <v>752</v>
      </c>
      <c r="D560" s="151">
        <v>1935</v>
      </c>
      <c r="E560" s="120">
        <v>659.3</v>
      </c>
      <c r="F560" s="69"/>
    </row>
    <row r="561" spans="1:6" ht="12.75">
      <c r="A561" s="19">
        <f t="shared" si="10"/>
        <v>152</v>
      </c>
      <c r="B561" s="150" t="s">
        <v>1607</v>
      </c>
      <c r="C561" s="18" t="s">
        <v>753</v>
      </c>
      <c r="D561" s="151">
        <v>1938</v>
      </c>
      <c r="E561" s="120">
        <v>64.18</v>
      </c>
      <c r="F561" s="69"/>
    </row>
    <row r="562" spans="1:6" ht="12.75">
      <c r="A562" s="19">
        <f t="shared" si="10"/>
        <v>153</v>
      </c>
      <c r="B562" s="150" t="s">
        <v>1607</v>
      </c>
      <c r="C562" s="18" t="s">
        <v>754</v>
      </c>
      <c r="D562" s="151">
        <v>1991</v>
      </c>
      <c r="E562" s="120">
        <v>2502.99</v>
      </c>
      <c r="F562" s="69"/>
    </row>
    <row r="563" spans="1:6" ht="12.75">
      <c r="A563" s="19">
        <f t="shared" si="10"/>
        <v>154</v>
      </c>
      <c r="B563" s="150" t="s">
        <v>1607</v>
      </c>
      <c r="C563" s="18" t="s">
        <v>755</v>
      </c>
      <c r="D563" s="151">
        <v>1948</v>
      </c>
      <c r="E563" s="120">
        <v>376.1</v>
      </c>
      <c r="F563" s="69"/>
    </row>
    <row r="564" spans="1:6" ht="12.75">
      <c r="A564" s="19">
        <f t="shared" si="10"/>
        <v>155</v>
      </c>
      <c r="B564" s="150" t="s">
        <v>1607</v>
      </c>
      <c r="C564" s="18" t="s">
        <v>756</v>
      </c>
      <c r="D564" s="151">
        <v>1988</v>
      </c>
      <c r="E564" s="120">
        <v>2942</v>
      </c>
      <c r="F564" s="69"/>
    </row>
    <row r="565" spans="1:6" ht="12.75">
      <c r="A565" s="19">
        <f t="shared" si="10"/>
        <v>156</v>
      </c>
      <c r="B565" s="150" t="s">
        <v>1607</v>
      </c>
      <c r="C565" s="18" t="s">
        <v>757</v>
      </c>
      <c r="D565" s="151">
        <v>1948</v>
      </c>
      <c r="E565" s="120">
        <v>363.1</v>
      </c>
      <c r="F565" s="69"/>
    </row>
    <row r="566" spans="1:6" ht="12.75">
      <c r="A566" s="19">
        <f t="shared" si="10"/>
        <v>157</v>
      </c>
      <c r="B566" s="150" t="s">
        <v>1607</v>
      </c>
      <c r="C566" s="18" t="s">
        <v>758</v>
      </c>
      <c r="D566" s="151">
        <v>1948</v>
      </c>
      <c r="E566" s="120">
        <v>373.4</v>
      </c>
      <c r="F566" s="69"/>
    </row>
    <row r="567" spans="1:6" ht="12.75">
      <c r="A567" s="19">
        <f t="shared" si="10"/>
        <v>158</v>
      </c>
      <c r="B567" s="150" t="s">
        <v>1607</v>
      </c>
      <c r="C567" s="18" t="s">
        <v>759</v>
      </c>
      <c r="D567" s="151">
        <v>1948</v>
      </c>
      <c r="E567" s="120">
        <v>319.4</v>
      </c>
      <c r="F567" s="69"/>
    </row>
    <row r="568" spans="1:6" ht="12.75">
      <c r="A568" s="19">
        <f t="shared" si="10"/>
        <v>159</v>
      </c>
      <c r="B568" s="150" t="s">
        <v>1607</v>
      </c>
      <c r="C568" s="18" t="s">
        <v>760</v>
      </c>
      <c r="D568" s="151">
        <v>1948</v>
      </c>
      <c r="E568" s="120">
        <v>372.9</v>
      </c>
      <c r="F568" s="69"/>
    </row>
    <row r="569" spans="1:6" ht="12.75">
      <c r="A569" s="19">
        <f t="shared" si="10"/>
        <v>160</v>
      </c>
      <c r="B569" s="150" t="s">
        <v>1607</v>
      </c>
      <c r="C569" s="18" t="s">
        <v>761</v>
      </c>
      <c r="D569" s="151">
        <v>1948</v>
      </c>
      <c r="E569" s="120">
        <v>360.25</v>
      </c>
      <c r="F569" s="69"/>
    </row>
    <row r="570" spans="1:6" ht="12.75">
      <c r="A570" s="19">
        <f t="shared" si="10"/>
        <v>161</v>
      </c>
      <c r="B570" s="150" t="s">
        <v>1607</v>
      </c>
      <c r="C570" s="18" t="s">
        <v>762</v>
      </c>
      <c r="D570" s="151">
        <v>1981</v>
      </c>
      <c r="E570" s="120">
        <v>164</v>
      </c>
      <c r="F570" s="69"/>
    </row>
    <row r="571" spans="1:6" ht="12.75">
      <c r="A571" s="19">
        <f t="shared" si="10"/>
        <v>162</v>
      </c>
      <c r="B571" s="150" t="s">
        <v>1607</v>
      </c>
      <c r="C571" s="18" t="s">
        <v>763</v>
      </c>
      <c r="D571" s="151">
        <v>1980</v>
      </c>
      <c r="E571" s="120">
        <v>882.55</v>
      </c>
      <c r="F571" s="69"/>
    </row>
    <row r="572" spans="1:6" ht="12.75">
      <c r="A572" s="19">
        <f t="shared" si="10"/>
        <v>163</v>
      </c>
      <c r="B572" s="150" t="s">
        <v>1607</v>
      </c>
      <c r="C572" s="18" t="s">
        <v>764</v>
      </c>
      <c r="D572" s="151">
        <v>1982</v>
      </c>
      <c r="E572" s="120">
        <v>901.09</v>
      </c>
      <c r="F572" s="69"/>
    </row>
    <row r="573" spans="1:6" ht="12.75">
      <c r="A573" s="19">
        <f t="shared" si="10"/>
        <v>164</v>
      </c>
      <c r="B573" s="150" t="s">
        <v>1607</v>
      </c>
      <c r="C573" s="18" t="s">
        <v>765</v>
      </c>
      <c r="D573" s="151">
        <v>1981</v>
      </c>
      <c r="E573" s="120">
        <v>868.18</v>
      </c>
      <c r="F573" s="69"/>
    </row>
    <row r="574" spans="1:6" ht="12.75">
      <c r="A574" s="19">
        <f t="shared" si="10"/>
        <v>165</v>
      </c>
      <c r="B574" s="150" t="s">
        <v>1607</v>
      </c>
      <c r="C574" s="18" t="s">
        <v>766</v>
      </c>
      <c r="D574" s="151">
        <v>1982</v>
      </c>
      <c r="E574" s="120">
        <v>897.43</v>
      </c>
      <c r="F574" s="69"/>
    </row>
    <row r="575" spans="1:6" ht="12.75">
      <c r="A575" s="19">
        <f t="shared" si="10"/>
        <v>166</v>
      </c>
      <c r="B575" s="150" t="s">
        <v>1607</v>
      </c>
      <c r="C575" s="18" t="s">
        <v>767</v>
      </c>
      <c r="D575" s="151">
        <v>1982</v>
      </c>
      <c r="E575" s="120">
        <v>878.84</v>
      </c>
      <c r="F575" s="69"/>
    </row>
    <row r="576" spans="1:6" ht="12.75">
      <c r="A576" s="19">
        <f t="shared" si="10"/>
        <v>167</v>
      </c>
      <c r="B576" s="24" t="s">
        <v>547</v>
      </c>
      <c r="C576" s="18" t="s">
        <v>768</v>
      </c>
      <c r="D576" s="151">
        <v>1931</v>
      </c>
      <c r="E576" s="120">
        <v>18.5</v>
      </c>
      <c r="F576" s="69"/>
    </row>
    <row r="577" spans="1:6" ht="12.75">
      <c r="A577" s="19">
        <f t="shared" si="10"/>
        <v>168</v>
      </c>
      <c r="B577" s="24" t="s">
        <v>1555</v>
      </c>
      <c r="C577" s="18" t="s">
        <v>768</v>
      </c>
      <c r="D577" s="151">
        <v>1931</v>
      </c>
      <c r="E577" s="120">
        <v>18.5</v>
      </c>
      <c r="F577" s="69"/>
    </row>
    <row r="578" spans="1:6" ht="12.75">
      <c r="A578" s="19">
        <f t="shared" si="10"/>
        <v>169</v>
      </c>
      <c r="B578" s="150" t="s">
        <v>1607</v>
      </c>
      <c r="C578" s="18" t="s">
        <v>769</v>
      </c>
      <c r="D578" s="151">
        <v>1986</v>
      </c>
      <c r="E578" s="120">
        <v>7135.7</v>
      </c>
      <c r="F578" s="69"/>
    </row>
    <row r="579" spans="1:6" ht="12.75">
      <c r="A579" s="19">
        <f t="shared" si="10"/>
        <v>170</v>
      </c>
      <c r="B579" s="150" t="s">
        <v>1607</v>
      </c>
      <c r="C579" s="18" t="s">
        <v>770</v>
      </c>
      <c r="D579" s="8">
        <v>1994</v>
      </c>
      <c r="E579" s="103">
        <v>1871.7</v>
      </c>
      <c r="F579" s="69"/>
    </row>
    <row r="580" spans="1:6" ht="12.75">
      <c r="A580" s="19">
        <f t="shared" si="10"/>
        <v>171</v>
      </c>
      <c r="B580" s="150" t="s">
        <v>1607</v>
      </c>
      <c r="C580" s="9" t="s">
        <v>772</v>
      </c>
      <c r="D580" s="8">
        <v>1965</v>
      </c>
      <c r="E580" s="103">
        <v>62.4</v>
      </c>
      <c r="F580" s="69"/>
    </row>
    <row r="581" spans="1:6" ht="12.75">
      <c r="A581" s="19">
        <f t="shared" si="10"/>
        <v>172</v>
      </c>
      <c r="B581" s="24" t="s">
        <v>1558</v>
      </c>
      <c r="C581" s="9" t="s">
        <v>773</v>
      </c>
      <c r="D581" s="8">
        <v>1913</v>
      </c>
      <c r="E581" s="103">
        <v>60.62</v>
      </c>
      <c r="F581" s="69"/>
    </row>
    <row r="582" spans="1:6" ht="12.75">
      <c r="A582" s="19">
        <f t="shared" si="10"/>
        <v>173</v>
      </c>
      <c r="B582" s="24" t="s">
        <v>1563</v>
      </c>
      <c r="C582" s="9" t="s">
        <v>773</v>
      </c>
      <c r="D582" s="8">
        <v>1913</v>
      </c>
      <c r="E582" s="103">
        <v>60.92</v>
      </c>
      <c r="F582" s="69"/>
    </row>
    <row r="583" spans="1:6" ht="12.75">
      <c r="A583" s="19">
        <f t="shared" si="10"/>
        <v>174</v>
      </c>
      <c r="B583" s="24" t="s">
        <v>548</v>
      </c>
      <c r="C583" s="9" t="s">
        <v>774</v>
      </c>
      <c r="D583" s="8">
        <v>1913</v>
      </c>
      <c r="E583" s="103">
        <v>56.59</v>
      </c>
      <c r="F583" s="69"/>
    </row>
    <row r="584" spans="1:6" ht="12.75">
      <c r="A584" s="19">
        <f t="shared" si="10"/>
        <v>175</v>
      </c>
      <c r="B584" s="24" t="s">
        <v>1241</v>
      </c>
      <c r="C584" s="9" t="s">
        <v>774</v>
      </c>
      <c r="D584" s="8">
        <v>1913</v>
      </c>
      <c r="E584" s="103">
        <v>56.29</v>
      </c>
      <c r="F584" s="69"/>
    </row>
    <row r="585" spans="1:6" ht="12.75">
      <c r="A585" s="19">
        <f t="shared" si="10"/>
        <v>176</v>
      </c>
      <c r="B585" s="24" t="s">
        <v>1558</v>
      </c>
      <c r="C585" s="9" t="s">
        <v>774</v>
      </c>
      <c r="D585" s="8">
        <v>1913</v>
      </c>
      <c r="E585" s="103">
        <v>51.39</v>
      </c>
      <c r="F585" s="69"/>
    </row>
    <row r="586" spans="1:6" ht="12.75">
      <c r="A586" s="19">
        <f t="shared" si="10"/>
        <v>177</v>
      </c>
      <c r="B586" s="24" t="s">
        <v>1563</v>
      </c>
      <c r="C586" s="9" t="s">
        <v>774</v>
      </c>
      <c r="D586" s="8">
        <v>1913</v>
      </c>
      <c r="E586" s="103">
        <v>51.39</v>
      </c>
      <c r="F586" s="69"/>
    </row>
    <row r="587" spans="1:6" ht="12.75">
      <c r="A587" s="19">
        <f t="shared" si="10"/>
        <v>178</v>
      </c>
      <c r="B587" s="24" t="s">
        <v>1241</v>
      </c>
      <c r="C587" s="9" t="s">
        <v>775</v>
      </c>
      <c r="D587" s="8">
        <v>1908</v>
      </c>
      <c r="E587" s="103">
        <v>37.06</v>
      </c>
      <c r="F587" s="69"/>
    </row>
    <row r="588" spans="1:6" ht="12.75">
      <c r="A588" s="19">
        <f t="shared" si="10"/>
        <v>179</v>
      </c>
      <c r="B588" s="24" t="s">
        <v>548</v>
      </c>
      <c r="C588" s="9" t="s">
        <v>776</v>
      </c>
      <c r="D588" s="8">
        <v>1908</v>
      </c>
      <c r="E588" s="103">
        <v>34.82</v>
      </c>
      <c r="F588" s="69"/>
    </row>
    <row r="589" spans="1:6" ht="12.75">
      <c r="A589" s="19">
        <f t="shared" si="10"/>
        <v>180</v>
      </c>
      <c r="B589" s="24" t="s">
        <v>1558</v>
      </c>
      <c r="C589" s="9" t="s">
        <v>776</v>
      </c>
      <c r="D589" s="8">
        <v>1908</v>
      </c>
      <c r="E589" s="103">
        <v>33.8</v>
      </c>
      <c r="F589" s="69"/>
    </row>
    <row r="590" spans="1:6" ht="12.75">
      <c r="A590" s="19">
        <f t="shared" si="10"/>
        <v>181</v>
      </c>
      <c r="B590" s="24" t="s">
        <v>1559</v>
      </c>
      <c r="C590" s="9" t="s">
        <v>776</v>
      </c>
      <c r="D590" s="8">
        <v>1908</v>
      </c>
      <c r="E590" s="103">
        <v>33.53</v>
      </c>
      <c r="F590" s="69"/>
    </row>
    <row r="591" spans="1:6" ht="12.75">
      <c r="A591" s="19">
        <f t="shared" si="10"/>
        <v>182</v>
      </c>
      <c r="B591" s="24" t="s">
        <v>547</v>
      </c>
      <c r="C591" s="9" t="s">
        <v>777</v>
      </c>
      <c r="D591" s="8">
        <v>1908</v>
      </c>
      <c r="E591" s="103">
        <v>34.71</v>
      </c>
      <c r="F591" s="69"/>
    </row>
    <row r="592" spans="1:6" ht="12.75">
      <c r="A592" s="19">
        <f t="shared" si="10"/>
        <v>183</v>
      </c>
      <c r="B592" s="24" t="s">
        <v>1756</v>
      </c>
      <c r="C592" s="9" t="s">
        <v>777</v>
      </c>
      <c r="D592" s="8">
        <v>1908</v>
      </c>
      <c r="E592" s="103">
        <v>49.71</v>
      </c>
      <c r="F592" s="69"/>
    </row>
    <row r="593" spans="1:6" ht="12.75">
      <c r="A593" s="19">
        <f t="shared" si="10"/>
        <v>184</v>
      </c>
      <c r="B593" s="24" t="s">
        <v>1558</v>
      </c>
      <c r="C593" s="9" t="s">
        <v>777</v>
      </c>
      <c r="D593" s="8">
        <v>1908</v>
      </c>
      <c r="E593" s="103">
        <v>34.31</v>
      </c>
      <c r="F593" s="69"/>
    </row>
    <row r="594" spans="1:6" ht="12.75">
      <c r="A594" s="19">
        <f t="shared" si="10"/>
        <v>185</v>
      </c>
      <c r="B594" s="24" t="s">
        <v>1563</v>
      </c>
      <c r="C594" s="9" t="s">
        <v>777</v>
      </c>
      <c r="D594" s="8">
        <v>1908</v>
      </c>
      <c r="E594" s="103">
        <v>34.51</v>
      </c>
      <c r="F594" s="69"/>
    </row>
    <row r="595" spans="1:6" ht="12.75">
      <c r="A595" s="19">
        <f t="shared" si="10"/>
        <v>186</v>
      </c>
      <c r="B595" s="24" t="s">
        <v>1607</v>
      </c>
      <c r="C595" s="9" t="s">
        <v>778</v>
      </c>
      <c r="D595" s="8">
        <v>1908</v>
      </c>
      <c r="E595" s="103">
        <v>754.5</v>
      </c>
      <c r="F595" s="69"/>
    </row>
    <row r="596" spans="1:6" ht="12.75">
      <c r="A596" s="19">
        <f t="shared" si="10"/>
        <v>187</v>
      </c>
      <c r="B596" s="24" t="s">
        <v>1607</v>
      </c>
      <c r="C596" s="9" t="s">
        <v>779</v>
      </c>
      <c r="D596" s="8">
        <v>1908</v>
      </c>
      <c r="E596" s="103">
        <v>461</v>
      </c>
      <c r="F596" s="69"/>
    </row>
    <row r="597" spans="1:6" ht="12.75">
      <c r="A597" s="19">
        <f t="shared" si="10"/>
        <v>188</v>
      </c>
      <c r="B597" s="24" t="s">
        <v>548</v>
      </c>
      <c r="C597" s="9" t="s">
        <v>780</v>
      </c>
      <c r="D597" s="8">
        <v>1949</v>
      </c>
      <c r="E597" s="103">
        <v>99.2</v>
      </c>
      <c r="F597" s="69"/>
    </row>
    <row r="598" spans="1:6" ht="12.75">
      <c r="A598" s="19">
        <f t="shared" si="10"/>
        <v>189</v>
      </c>
      <c r="B598" s="24" t="s">
        <v>1607</v>
      </c>
      <c r="C598" s="9" t="s">
        <v>781</v>
      </c>
      <c r="D598" s="8">
        <v>1913</v>
      </c>
      <c r="E598" s="103">
        <v>759.2</v>
      </c>
      <c r="F598" s="69"/>
    </row>
    <row r="599" spans="1:6" ht="12.75">
      <c r="A599" s="19">
        <f t="shared" si="10"/>
        <v>190</v>
      </c>
      <c r="B599" s="24" t="s">
        <v>548</v>
      </c>
      <c r="C599" s="9" t="s">
        <v>782</v>
      </c>
      <c r="D599" s="8">
        <v>1914</v>
      </c>
      <c r="E599" s="103">
        <v>38</v>
      </c>
      <c r="F599" s="69"/>
    </row>
    <row r="600" spans="1:6" ht="12.75">
      <c r="A600" s="19">
        <f t="shared" si="10"/>
        <v>191</v>
      </c>
      <c r="B600" s="24" t="s">
        <v>547</v>
      </c>
      <c r="C600" s="9" t="s">
        <v>782</v>
      </c>
      <c r="D600" s="8">
        <v>1914</v>
      </c>
      <c r="E600" s="103">
        <v>35.55</v>
      </c>
      <c r="F600" s="69"/>
    </row>
    <row r="601" spans="1:6" ht="12.75">
      <c r="A601" s="19">
        <f t="shared" si="10"/>
        <v>192</v>
      </c>
      <c r="B601" s="24" t="s">
        <v>1558</v>
      </c>
      <c r="C601" s="9" t="s">
        <v>783</v>
      </c>
      <c r="D601" s="8">
        <v>1914</v>
      </c>
      <c r="E601" s="103">
        <v>46</v>
      </c>
      <c r="F601" s="69"/>
    </row>
    <row r="602" spans="1:6" ht="12.75">
      <c r="A602" s="19">
        <f t="shared" si="10"/>
        <v>193</v>
      </c>
      <c r="B602" s="24" t="s">
        <v>548</v>
      </c>
      <c r="C602" s="9" t="s">
        <v>784</v>
      </c>
      <c r="D602" s="8">
        <v>1920</v>
      </c>
      <c r="E602" s="103">
        <v>28.8</v>
      </c>
      <c r="F602" s="69"/>
    </row>
    <row r="603" spans="1:6" ht="12.75">
      <c r="A603" s="19">
        <f t="shared" si="10"/>
        <v>194</v>
      </c>
      <c r="B603" s="24" t="s">
        <v>1563</v>
      </c>
      <c r="C603" s="9" t="s">
        <v>784</v>
      </c>
      <c r="D603" s="8">
        <v>1920</v>
      </c>
      <c r="E603" s="103">
        <v>28.3</v>
      </c>
      <c r="F603" s="69"/>
    </row>
    <row r="604" spans="1:6" ht="12.75">
      <c r="A604" s="19">
        <f t="shared" si="10"/>
        <v>195</v>
      </c>
      <c r="B604" s="24" t="s">
        <v>1563</v>
      </c>
      <c r="C604" s="9" t="s">
        <v>788</v>
      </c>
      <c r="D604" s="8">
        <v>1913</v>
      </c>
      <c r="E604" s="103">
        <v>45</v>
      </c>
      <c r="F604" s="69"/>
    </row>
    <row r="605" spans="1:6" ht="12.75">
      <c r="A605" s="19">
        <f t="shared" si="10"/>
        <v>196</v>
      </c>
      <c r="B605" s="24" t="s">
        <v>1241</v>
      </c>
      <c r="C605" s="9" t="s">
        <v>789</v>
      </c>
      <c r="D605" s="8">
        <v>1927</v>
      </c>
      <c r="E605" s="103">
        <v>51.15</v>
      </c>
      <c r="F605" s="69"/>
    </row>
    <row r="606" spans="1:6" ht="12.75">
      <c r="A606" s="19">
        <f t="shared" si="10"/>
        <v>197</v>
      </c>
      <c r="B606" s="24" t="s">
        <v>1563</v>
      </c>
      <c r="C606" s="9" t="s">
        <v>790</v>
      </c>
      <c r="D606" s="8">
        <v>1924</v>
      </c>
      <c r="E606" s="103">
        <v>57.55</v>
      </c>
      <c r="F606" s="69"/>
    </row>
    <row r="607" spans="1:6" ht="12.75">
      <c r="A607" s="19">
        <f t="shared" si="10"/>
        <v>198</v>
      </c>
      <c r="B607" s="24" t="s">
        <v>1607</v>
      </c>
      <c r="C607" s="9" t="s">
        <v>791</v>
      </c>
      <c r="D607" s="8">
        <v>1991</v>
      </c>
      <c r="E607" s="103">
        <v>756.1</v>
      </c>
      <c r="F607" s="69"/>
    </row>
    <row r="608" spans="1:6" ht="12.75">
      <c r="A608" s="19">
        <f t="shared" si="10"/>
        <v>199</v>
      </c>
      <c r="B608" s="24" t="s">
        <v>1607</v>
      </c>
      <c r="C608" s="9" t="s">
        <v>792</v>
      </c>
      <c r="D608" s="8">
        <v>1949</v>
      </c>
      <c r="E608" s="103">
        <v>369.4</v>
      </c>
      <c r="F608" s="69"/>
    </row>
    <row r="609" spans="1:6" ht="12.75">
      <c r="A609" s="19">
        <f t="shared" si="10"/>
        <v>200</v>
      </c>
      <c r="B609" s="24" t="s">
        <v>1555</v>
      </c>
      <c r="C609" s="9" t="s">
        <v>793</v>
      </c>
      <c r="D609" s="8">
        <v>1938</v>
      </c>
      <c r="E609" s="103">
        <v>80.3</v>
      </c>
      <c r="F609" s="69"/>
    </row>
    <row r="610" spans="1:6" ht="12.75">
      <c r="A610" s="19">
        <f t="shared" si="10"/>
        <v>201</v>
      </c>
      <c r="B610" s="24" t="s">
        <v>1607</v>
      </c>
      <c r="C610" s="9" t="s">
        <v>794</v>
      </c>
      <c r="D610" s="8">
        <v>1949</v>
      </c>
      <c r="E610" s="103">
        <v>426.7</v>
      </c>
      <c r="F610" s="69"/>
    </row>
    <row r="611" spans="1:6" ht="12.75">
      <c r="A611" s="19">
        <f t="shared" si="10"/>
        <v>202</v>
      </c>
      <c r="B611" s="24" t="s">
        <v>548</v>
      </c>
      <c r="C611" s="9" t="s">
        <v>795</v>
      </c>
      <c r="D611" s="8">
        <v>1927</v>
      </c>
      <c r="E611" s="103">
        <v>67.56</v>
      </c>
      <c r="F611" s="69"/>
    </row>
    <row r="612" spans="1:6" ht="12.75">
      <c r="A612" s="19">
        <f t="shared" si="10"/>
        <v>203</v>
      </c>
      <c r="B612" s="24" t="s">
        <v>1607</v>
      </c>
      <c r="C612" s="9" t="s">
        <v>796</v>
      </c>
      <c r="D612" s="8">
        <v>1926</v>
      </c>
      <c r="E612" s="103">
        <v>640</v>
      </c>
      <c r="F612" s="69"/>
    </row>
    <row r="613" spans="1:6" ht="12.75">
      <c r="A613" s="19">
        <f t="shared" si="10"/>
        <v>204</v>
      </c>
      <c r="B613" s="24" t="s">
        <v>1607</v>
      </c>
      <c r="C613" s="9" t="s">
        <v>797</v>
      </c>
      <c r="D613" s="8">
        <v>1912</v>
      </c>
      <c r="E613" s="103">
        <v>756.3</v>
      </c>
      <c r="F613" s="69"/>
    </row>
    <row r="614" spans="1:6" ht="12.75">
      <c r="A614" s="19">
        <f aca="true" t="shared" si="11" ref="A614:A677">A613+1</f>
        <v>205</v>
      </c>
      <c r="B614" s="24" t="s">
        <v>1241</v>
      </c>
      <c r="C614" s="9" t="s">
        <v>798</v>
      </c>
      <c r="D614" s="8">
        <v>1926</v>
      </c>
      <c r="E614" s="103">
        <v>63.36</v>
      </c>
      <c r="F614" s="69"/>
    </row>
    <row r="615" spans="1:6" ht="12.75">
      <c r="A615" s="19">
        <f t="shared" si="11"/>
        <v>206</v>
      </c>
      <c r="B615" s="24" t="s">
        <v>1607</v>
      </c>
      <c r="C615" s="9" t="s">
        <v>799</v>
      </c>
      <c r="D615" s="8">
        <v>1926</v>
      </c>
      <c r="E615" s="103">
        <v>370.3</v>
      </c>
      <c r="F615" s="69"/>
    </row>
    <row r="616" spans="1:6" ht="12.75">
      <c r="A616" s="19">
        <f t="shared" si="11"/>
        <v>207</v>
      </c>
      <c r="B616" s="24" t="s">
        <v>547</v>
      </c>
      <c r="C616" s="9" t="s">
        <v>800</v>
      </c>
      <c r="D616" s="8">
        <v>1926</v>
      </c>
      <c r="E616" s="103">
        <v>73.39</v>
      </c>
      <c r="F616" s="69"/>
    </row>
    <row r="617" spans="1:6" ht="12.75">
      <c r="A617" s="19">
        <f t="shared" si="11"/>
        <v>208</v>
      </c>
      <c r="B617" s="24" t="s">
        <v>1607</v>
      </c>
      <c r="C617" s="9" t="s">
        <v>801</v>
      </c>
      <c r="D617" s="8">
        <v>1926</v>
      </c>
      <c r="E617" s="103">
        <v>530.3</v>
      </c>
      <c r="F617" s="69"/>
    </row>
    <row r="618" spans="1:6" ht="12.75">
      <c r="A618" s="19">
        <f t="shared" si="11"/>
        <v>209</v>
      </c>
      <c r="B618" s="24" t="s">
        <v>910</v>
      </c>
      <c r="C618" s="9" t="s">
        <v>802</v>
      </c>
      <c r="D618" s="8">
        <v>1956</v>
      </c>
      <c r="E618" s="103">
        <v>814.2</v>
      </c>
      <c r="F618" s="69"/>
    </row>
    <row r="619" spans="1:6" ht="12.75">
      <c r="A619" s="19">
        <f t="shared" si="11"/>
        <v>210</v>
      </c>
      <c r="B619" s="24" t="s">
        <v>910</v>
      </c>
      <c r="C619" s="9" t="s">
        <v>803</v>
      </c>
      <c r="D619" s="8">
        <v>1953</v>
      </c>
      <c r="E619" s="103">
        <v>441.7</v>
      </c>
      <c r="F619" s="69"/>
    </row>
    <row r="620" spans="1:6" ht="12.75">
      <c r="A620" s="19">
        <f t="shared" si="11"/>
        <v>211</v>
      </c>
      <c r="B620" s="24" t="s">
        <v>1607</v>
      </c>
      <c r="C620" s="9" t="s">
        <v>804</v>
      </c>
      <c r="D620" s="8">
        <v>1949</v>
      </c>
      <c r="E620" s="103">
        <v>552</v>
      </c>
      <c r="F620" s="69"/>
    </row>
    <row r="621" spans="1:6" ht="12.75">
      <c r="A621" s="19">
        <f t="shared" si="11"/>
        <v>212</v>
      </c>
      <c r="B621" s="24" t="s">
        <v>1607</v>
      </c>
      <c r="C621" s="9" t="s">
        <v>805</v>
      </c>
      <c r="D621" s="8">
        <v>1949</v>
      </c>
      <c r="E621" s="103">
        <v>854.1</v>
      </c>
      <c r="F621" s="69"/>
    </row>
    <row r="622" spans="1:6" ht="12.75">
      <c r="A622" s="19">
        <f t="shared" si="11"/>
        <v>213</v>
      </c>
      <c r="B622" s="24" t="s">
        <v>1607</v>
      </c>
      <c r="C622" s="9" t="s">
        <v>806</v>
      </c>
      <c r="D622" s="8">
        <v>1949</v>
      </c>
      <c r="E622" s="103">
        <v>584</v>
      </c>
      <c r="F622" s="69"/>
    </row>
    <row r="623" spans="1:6" ht="12.75">
      <c r="A623" s="19">
        <f t="shared" si="11"/>
        <v>214</v>
      </c>
      <c r="B623" s="24" t="s">
        <v>547</v>
      </c>
      <c r="C623" s="9" t="s">
        <v>807</v>
      </c>
      <c r="D623" s="8">
        <v>1913</v>
      </c>
      <c r="E623" s="103">
        <v>48.22</v>
      </c>
      <c r="F623" s="69"/>
    </row>
    <row r="624" spans="1:6" ht="12.75">
      <c r="A624" s="19">
        <f t="shared" si="11"/>
        <v>215</v>
      </c>
      <c r="B624" s="24" t="s">
        <v>1241</v>
      </c>
      <c r="C624" s="9" t="s">
        <v>807</v>
      </c>
      <c r="D624" s="8">
        <v>1913</v>
      </c>
      <c r="E624" s="103">
        <v>37.42</v>
      </c>
      <c r="F624" s="69"/>
    </row>
    <row r="625" spans="1:6" ht="12.75">
      <c r="A625" s="19">
        <f t="shared" si="11"/>
        <v>216</v>
      </c>
      <c r="B625" s="24" t="s">
        <v>1563</v>
      </c>
      <c r="C625" s="9" t="s">
        <v>807</v>
      </c>
      <c r="D625" s="8">
        <v>1913</v>
      </c>
      <c r="E625" s="103">
        <v>46.71</v>
      </c>
      <c r="F625" s="69"/>
    </row>
    <row r="626" spans="1:6" ht="12.75">
      <c r="A626" s="19">
        <f t="shared" si="11"/>
        <v>217</v>
      </c>
      <c r="B626" s="24" t="s">
        <v>1559</v>
      </c>
      <c r="C626" s="9" t="s">
        <v>807</v>
      </c>
      <c r="D626" s="8">
        <v>1913</v>
      </c>
      <c r="E626" s="103">
        <v>47.09</v>
      </c>
      <c r="F626" s="69"/>
    </row>
    <row r="627" spans="1:6" ht="12.75">
      <c r="A627" s="19">
        <f t="shared" si="11"/>
        <v>218</v>
      </c>
      <c r="B627" s="24" t="s">
        <v>1556</v>
      </c>
      <c r="C627" s="9" t="s">
        <v>807</v>
      </c>
      <c r="D627" s="8">
        <v>1913</v>
      </c>
      <c r="E627" s="103">
        <v>48.44</v>
      </c>
      <c r="F627" s="69"/>
    </row>
    <row r="628" spans="1:6" ht="12.75">
      <c r="A628" s="19">
        <f t="shared" si="11"/>
        <v>219</v>
      </c>
      <c r="B628" s="24" t="s">
        <v>1555</v>
      </c>
      <c r="C628" s="9" t="s">
        <v>809</v>
      </c>
      <c r="D628" s="8">
        <v>1926</v>
      </c>
      <c r="E628" s="103">
        <v>45.16</v>
      </c>
      <c r="F628" s="69"/>
    </row>
    <row r="629" spans="1:6" ht="12.75">
      <c r="A629" s="19">
        <f t="shared" si="11"/>
        <v>220</v>
      </c>
      <c r="B629" s="24" t="s">
        <v>1558</v>
      </c>
      <c r="C629" s="9" t="s">
        <v>809</v>
      </c>
      <c r="D629" s="8">
        <v>1926</v>
      </c>
      <c r="E629" s="103">
        <v>46.71</v>
      </c>
      <c r="F629" s="69"/>
    </row>
    <row r="630" spans="1:6" ht="12.75">
      <c r="A630" s="19">
        <f t="shared" si="11"/>
        <v>221</v>
      </c>
      <c r="B630" s="24" t="s">
        <v>1559</v>
      </c>
      <c r="C630" s="9" t="s">
        <v>809</v>
      </c>
      <c r="D630" s="8">
        <v>1926</v>
      </c>
      <c r="E630" s="103">
        <v>45.66</v>
      </c>
      <c r="F630" s="69"/>
    </row>
    <row r="631" spans="1:6" ht="12.75">
      <c r="A631" s="19">
        <f t="shared" si="11"/>
        <v>222</v>
      </c>
      <c r="B631" s="24" t="s">
        <v>1556</v>
      </c>
      <c r="C631" s="9" t="s">
        <v>809</v>
      </c>
      <c r="D631" s="8">
        <v>1926</v>
      </c>
      <c r="E631" s="103">
        <v>45.76</v>
      </c>
      <c r="F631" s="69"/>
    </row>
    <row r="632" spans="1:6" ht="12.75">
      <c r="A632" s="19">
        <f t="shared" si="11"/>
        <v>223</v>
      </c>
      <c r="B632" s="24" t="s">
        <v>548</v>
      </c>
      <c r="C632" s="9" t="s">
        <v>810</v>
      </c>
      <c r="D632" s="8">
        <v>1938</v>
      </c>
      <c r="E632" s="103">
        <v>40.22</v>
      </c>
      <c r="F632" s="69"/>
    </row>
    <row r="633" spans="1:6" ht="12.75">
      <c r="A633" s="19">
        <f t="shared" si="11"/>
        <v>224</v>
      </c>
      <c r="B633" s="24" t="s">
        <v>1555</v>
      </c>
      <c r="C633" s="9" t="s">
        <v>810</v>
      </c>
      <c r="D633" s="8">
        <v>1938</v>
      </c>
      <c r="E633" s="103">
        <v>41.82</v>
      </c>
      <c r="F633" s="69"/>
    </row>
    <row r="634" spans="1:6" ht="12.75">
      <c r="A634" s="19">
        <f t="shared" si="11"/>
        <v>225</v>
      </c>
      <c r="B634" s="24" t="s">
        <v>1241</v>
      </c>
      <c r="C634" s="9" t="s">
        <v>810</v>
      </c>
      <c r="D634" s="8">
        <v>1938</v>
      </c>
      <c r="E634" s="103">
        <v>36.32</v>
      </c>
      <c r="F634" s="69"/>
    </row>
    <row r="635" spans="1:6" ht="12.75">
      <c r="A635" s="19">
        <f t="shared" si="11"/>
        <v>226</v>
      </c>
      <c r="B635" s="24" t="s">
        <v>1559</v>
      </c>
      <c r="C635" s="9" t="s">
        <v>810</v>
      </c>
      <c r="D635" s="8">
        <v>1938</v>
      </c>
      <c r="E635" s="103">
        <v>42.82</v>
      </c>
      <c r="F635" s="69"/>
    </row>
    <row r="636" spans="1:6" ht="12.75">
      <c r="A636" s="19">
        <f t="shared" si="11"/>
        <v>227</v>
      </c>
      <c r="B636" s="24" t="s">
        <v>1556</v>
      </c>
      <c r="C636" s="9" t="s">
        <v>810</v>
      </c>
      <c r="D636" s="8">
        <v>1938</v>
      </c>
      <c r="E636" s="103">
        <v>38.62</v>
      </c>
      <c r="F636" s="69"/>
    </row>
    <row r="637" spans="1:6" ht="12.75">
      <c r="A637" s="19">
        <f t="shared" si="11"/>
        <v>228</v>
      </c>
      <c r="B637" s="24" t="s">
        <v>1565</v>
      </c>
      <c r="C637" s="9" t="s">
        <v>810</v>
      </c>
      <c r="D637" s="8">
        <v>1938</v>
      </c>
      <c r="E637" s="103">
        <v>42.62</v>
      </c>
      <c r="F637" s="69"/>
    </row>
    <row r="638" spans="1:6" ht="12.75">
      <c r="A638" s="19">
        <f t="shared" si="11"/>
        <v>229</v>
      </c>
      <c r="B638" s="24" t="s">
        <v>1757</v>
      </c>
      <c r="C638" s="9" t="s">
        <v>810</v>
      </c>
      <c r="D638" s="8">
        <v>1938</v>
      </c>
      <c r="E638" s="103">
        <v>55.32</v>
      </c>
      <c r="F638" s="69"/>
    </row>
    <row r="639" spans="1:6" ht="12.75">
      <c r="A639" s="19">
        <f t="shared" si="11"/>
        <v>230</v>
      </c>
      <c r="B639" s="24" t="s">
        <v>1607</v>
      </c>
      <c r="C639" s="9" t="s">
        <v>811</v>
      </c>
      <c r="D639" s="8">
        <v>1938</v>
      </c>
      <c r="E639" s="103">
        <v>430.1</v>
      </c>
      <c r="F639" s="69"/>
    </row>
    <row r="640" spans="1:6" ht="12.75">
      <c r="A640" s="19">
        <f t="shared" si="11"/>
        <v>231</v>
      </c>
      <c r="B640" s="24" t="s">
        <v>1558</v>
      </c>
      <c r="C640" s="9" t="s">
        <v>812</v>
      </c>
      <c r="D640" s="8">
        <v>1959</v>
      </c>
      <c r="E640" s="103">
        <v>58.37</v>
      </c>
      <c r="F640" s="69"/>
    </row>
    <row r="641" spans="1:6" ht="12.75">
      <c r="A641" s="19">
        <f t="shared" si="11"/>
        <v>232</v>
      </c>
      <c r="B641" s="24" t="s">
        <v>813</v>
      </c>
      <c r="C641" s="18" t="s">
        <v>814</v>
      </c>
      <c r="D641" s="8">
        <v>1986</v>
      </c>
      <c r="E641" s="103">
        <v>48.3</v>
      </c>
      <c r="F641" s="69"/>
    </row>
    <row r="642" spans="1:6" ht="12.75">
      <c r="A642" s="19">
        <f t="shared" si="11"/>
        <v>233</v>
      </c>
      <c r="B642" s="24" t="s">
        <v>548</v>
      </c>
      <c r="C642" s="18" t="s">
        <v>846</v>
      </c>
      <c r="D642" s="8">
        <v>1958</v>
      </c>
      <c r="E642" s="103">
        <v>78.15</v>
      </c>
      <c r="F642" s="69"/>
    </row>
    <row r="643" spans="1:6" ht="12.75">
      <c r="A643" s="19">
        <f t="shared" si="11"/>
        <v>234</v>
      </c>
      <c r="B643" s="24" t="s">
        <v>1607</v>
      </c>
      <c r="C643" s="18" t="s">
        <v>847</v>
      </c>
      <c r="D643" s="8">
        <v>1946</v>
      </c>
      <c r="E643" s="103">
        <v>126</v>
      </c>
      <c r="F643" s="69"/>
    </row>
    <row r="644" spans="1:6" ht="12.75">
      <c r="A644" s="19">
        <f t="shared" si="11"/>
        <v>235</v>
      </c>
      <c r="B644" s="24" t="s">
        <v>548</v>
      </c>
      <c r="C644" s="18" t="s">
        <v>848</v>
      </c>
      <c r="D644" s="8">
        <v>1946</v>
      </c>
      <c r="E644" s="103">
        <v>32.43</v>
      </c>
      <c r="F644" s="69"/>
    </row>
    <row r="645" spans="1:6" ht="12.75">
      <c r="A645" s="19">
        <f t="shared" si="11"/>
        <v>236</v>
      </c>
      <c r="B645" s="24" t="s">
        <v>548</v>
      </c>
      <c r="C645" s="9" t="s">
        <v>1836</v>
      </c>
      <c r="D645" s="8">
        <v>1949</v>
      </c>
      <c r="E645" s="103">
        <v>56.45</v>
      </c>
      <c r="F645" s="69"/>
    </row>
    <row r="646" spans="1:6" ht="12.75">
      <c r="A646" s="19">
        <f t="shared" si="11"/>
        <v>237</v>
      </c>
      <c r="B646" s="24" t="s">
        <v>1555</v>
      </c>
      <c r="C646" s="9" t="s">
        <v>1837</v>
      </c>
      <c r="D646" s="8">
        <v>1924</v>
      </c>
      <c r="E646" s="103">
        <v>56.1</v>
      </c>
      <c r="F646" s="69"/>
    </row>
    <row r="647" spans="1:6" ht="12.75">
      <c r="A647" s="19">
        <f t="shared" si="11"/>
        <v>238</v>
      </c>
      <c r="B647" s="24" t="s">
        <v>547</v>
      </c>
      <c r="C647" s="9" t="s">
        <v>1838</v>
      </c>
      <c r="D647" s="8">
        <v>1924</v>
      </c>
      <c r="E647" s="103">
        <v>40.6</v>
      </c>
      <c r="F647" s="69"/>
    </row>
    <row r="648" spans="1:6" ht="12.75">
      <c r="A648" s="19">
        <f t="shared" si="11"/>
        <v>239</v>
      </c>
      <c r="B648" s="24" t="s">
        <v>547</v>
      </c>
      <c r="C648" s="9" t="s">
        <v>1839</v>
      </c>
      <c r="D648" s="8">
        <v>1936</v>
      </c>
      <c r="E648" s="103">
        <v>38.5</v>
      </c>
      <c r="F648" s="69"/>
    </row>
    <row r="649" spans="1:6" ht="12.75">
      <c r="A649" s="19">
        <f t="shared" si="11"/>
        <v>240</v>
      </c>
      <c r="B649" s="24" t="s">
        <v>1555</v>
      </c>
      <c r="C649" s="9" t="s">
        <v>1840</v>
      </c>
      <c r="D649" s="8">
        <v>1924</v>
      </c>
      <c r="E649" s="103">
        <v>35.3</v>
      </c>
      <c r="F649" s="69"/>
    </row>
    <row r="650" spans="1:6" ht="12.75">
      <c r="A650" s="19">
        <f t="shared" si="11"/>
        <v>241</v>
      </c>
      <c r="B650" s="24" t="s">
        <v>1241</v>
      </c>
      <c r="C650" s="9" t="s">
        <v>1840</v>
      </c>
      <c r="D650" s="8">
        <v>1924</v>
      </c>
      <c r="E650" s="103">
        <v>39.5</v>
      </c>
      <c r="F650" s="69"/>
    </row>
    <row r="651" spans="1:6" ht="12.75">
      <c r="A651" s="19">
        <f t="shared" si="11"/>
        <v>242</v>
      </c>
      <c r="B651" s="24" t="s">
        <v>548</v>
      </c>
      <c r="C651" s="9" t="s">
        <v>1841</v>
      </c>
      <c r="D651" s="8">
        <v>1924</v>
      </c>
      <c r="E651" s="103">
        <v>36.3</v>
      </c>
      <c r="F651" s="69"/>
    </row>
    <row r="652" spans="1:6" ht="12.75">
      <c r="A652" s="19">
        <f t="shared" si="11"/>
        <v>243</v>
      </c>
      <c r="B652" s="24" t="s">
        <v>547</v>
      </c>
      <c r="C652" s="9" t="s">
        <v>1841</v>
      </c>
      <c r="D652" s="8">
        <v>1924</v>
      </c>
      <c r="E652" s="103">
        <v>27.2</v>
      </c>
      <c r="F652" s="69"/>
    </row>
    <row r="653" spans="1:6" ht="12.75">
      <c r="A653" s="19">
        <f t="shared" si="11"/>
        <v>244</v>
      </c>
      <c r="B653" s="24" t="s">
        <v>547</v>
      </c>
      <c r="C653" s="9" t="s">
        <v>1842</v>
      </c>
      <c r="D653" s="8">
        <v>1924</v>
      </c>
      <c r="E653" s="103">
        <v>37.5</v>
      </c>
      <c r="F653" s="69"/>
    </row>
    <row r="654" spans="1:6" ht="12.75">
      <c r="A654" s="19">
        <f t="shared" si="11"/>
        <v>245</v>
      </c>
      <c r="B654" s="24" t="s">
        <v>1607</v>
      </c>
      <c r="C654" s="9" t="s">
        <v>1843</v>
      </c>
      <c r="D654" s="8">
        <v>1936</v>
      </c>
      <c r="E654" s="103">
        <v>172</v>
      </c>
      <c r="F654" s="69"/>
    </row>
    <row r="655" spans="1:6" ht="12.75">
      <c r="A655" s="19">
        <f t="shared" si="11"/>
        <v>246</v>
      </c>
      <c r="B655" s="24" t="s">
        <v>547</v>
      </c>
      <c r="C655" s="9" t="s">
        <v>1844</v>
      </c>
      <c r="D655" s="8">
        <v>1924</v>
      </c>
      <c r="E655" s="103">
        <v>56.2</v>
      </c>
      <c r="F655" s="69"/>
    </row>
    <row r="656" spans="1:6" ht="12.75">
      <c r="A656" s="19">
        <f t="shared" si="11"/>
        <v>247</v>
      </c>
      <c r="B656" s="24" t="s">
        <v>548</v>
      </c>
      <c r="C656" s="9" t="s">
        <v>1845</v>
      </c>
      <c r="D656" s="8">
        <v>1924</v>
      </c>
      <c r="E656" s="103">
        <v>48.9</v>
      </c>
      <c r="F656" s="69"/>
    </row>
    <row r="657" spans="1:6" ht="12.75">
      <c r="A657" s="19">
        <f t="shared" si="11"/>
        <v>248</v>
      </c>
      <c r="B657" s="24" t="s">
        <v>1555</v>
      </c>
      <c r="C657" s="9" t="s">
        <v>1845</v>
      </c>
      <c r="D657" s="8">
        <v>1924</v>
      </c>
      <c r="E657" s="103">
        <v>37.9</v>
      </c>
      <c r="F657" s="69"/>
    </row>
    <row r="658" spans="1:6" ht="12.75">
      <c r="A658" s="19">
        <f t="shared" si="11"/>
        <v>249</v>
      </c>
      <c r="B658" s="24" t="s">
        <v>547</v>
      </c>
      <c r="C658" s="9" t="s">
        <v>1846</v>
      </c>
      <c r="D658" s="8">
        <v>1924</v>
      </c>
      <c r="E658" s="103">
        <v>44</v>
      </c>
      <c r="F658" s="69"/>
    </row>
    <row r="659" spans="1:6" ht="12.75">
      <c r="A659" s="19">
        <f t="shared" si="11"/>
        <v>250</v>
      </c>
      <c r="B659" s="24" t="s">
        <v>1555</v>
      </c>
      <c r="C659" s="9" t="s">
        <v>1846</v>
      </c>
      <c r="D659" s="8">
        <v>1924</v>
      </c>
      <c r="E659" s="103">
        <v>33.3</v>
      </c>
      <c r="F659" s="69"/>
    </row>
    <row r="660" spans="1:6" ht="12.75">
      <c r="A660" s="19">
        <f t="shared" si="11"/>
        <v>251</v>
      </c>
      <c r="B660" s="24" t="s">
        <v>1241</v>
      </c>
      <c r="C660" s="9" t="s">
        <v>1846</v>
      </c>
      <c r="D660" s="8">
        <v>1924</v>
      </c>
      <c r="E660" s="103">
        <v>30.2</v>
      </c>
      <c r="F660" s="69"/>
    </row>
    <row r="661" spans="1:6" ht="12.75">
      <c r="A661" s="19">
        <f t="shared" si="11"/>
        <v>252</v>
      </c>
      <c r="B661" s="24" t="s">
        <v>548</v>
      </c>
      <c r="C661" s="9" t="s">
        <v>1847</v>
      </c>
      <c r="D661" s="8">
        <v>1924</v>
      </c>
      <c r="E661" s="103">
        <v>32.1</v>
      </c>
      <c r="F661" s="69"/>
    </row>
    <row r="662" spans="1:6" ht="12.75">
      <c r="A662" s="19">
        <f t="shared" si="11"/>
        <v>253</v>
      </c>
      <c r="B662" s="24" t="s">
        <v>547</v>
      </c>
      <c r="C662" s="9" t="s">
        <v>1847</v>
      </c>
      <c r="D662" s="8">
        <v>1924</v>
      </c>
      <c r="E662" s="103">
        <v>23.8</v>
      </c>
      <c r="F662" s="69"/>
    </row>
    <row r="663" spans="1:6" ht="12.75">
      <c r="A663" s="19">
        <f t="shared" si="11"/>
        <v>254</v>
      </c>
      <c r="B663" s="24" t="s">
        <v>547</v>
      </c>
      <c r="C663" s="9" t="s">
        <v>849</v>
      </c>
      <c r="D663" s="8">
        <v>1932</v>
      </c>
      <c r="E663" s="103">
        <v>29.2</v>
      </c>
      <c r="F663" s="69"/>
    </row>
    <row r="664" spans="1:6" ht="12.75">
      <c r="A664" s="19">
        <f t="shared" si="11"/>
        <v>255</v>
      </c>
      <c r="B664" s="24" t="s">
        <v>1565</v>
      </c>
      <c r="C664" s="9" t="s">
        <v>849</v>
      </c>
      <c r="D664" s="8">
        <v>1932</v>
      </c>
      <c r="E664" s="103">
        <v>48.58</v>
      </c>
      <c r="F664" s="69"/>
    </row>
    <row r="665" spans="1:6" ht="12.75">
      <c r="A665" s="19">
        <f t="shared" si="11"/>
        <v>256</v>
      </c>
      <c r="B665" s="24" t="s">
        <v>548</v>
      </c>
      <c r="C665" s="9" t="s">
        <v>850</v>
      </c>
      <c r="D665" s="8">
        <v>1958</v>
      </c>
      <c r="E665" s="103">
        <v>44.1</v>
      </c>
      <c r="F665" s="69"/>
    </row>
    <row r="666" spans="1:6" ht="12.75">
      <c r="A666" s="19">
        <f t="shared" si="11"/>
        <v>257</v>
      </c>
      <c r="B666" s="24" t="s">
        <v>547</v>
      </c>
      <c r="C666" s="9" t="s">
        <v>851</v>
      </c>
      <c r="D666" s="8">
        <v>1958</v>
      </c>
      <c r="E666" s="103">
        <v>44.9</v>
      </c>
      <c r="F666" s="69"/>
    </row>
    <row r="667" spans="1:6" ht="12.75">
      <c r="A667" s="19">
        <f t="shared" si="11"/>
        <v>258</v>
      </c>
      <c r="B667" s="24" t="s">
        <v>1241</v>
      </c>
      <c r="C667" s="9" t="s">
        <v>851</v>
      </c>
      <c r="D667" s="8"/>
      <c r="E667" s="103">
        <v>34.9</v>
      </c>
      <c r="F667" s="69"/>
    </row>
    <row r="668" spans="1:6" ht="12.75">
      <c r="A668" s="19">
        <f t="shared" si="11"/>
        <v>259</v>
      </c>
      <c r="B668" s="24" t="s">
        <v>1555</v>
      </c>
      <c r="C668" s="9" t="s">
        <v>852</v>
      </c>
      <c r="D668" s="8">
        <v>1958</v>
      </c>
      <c r="E668" s="103">
        <v>31.7</v>
      </c>
      <c r="F668" s="69"/>
    </row>
    <row r="669" spans="1:6" ht="12.75">
      <c r="A669" s="19">
        <f t="shared" si="11"/>
        <v>260</v>
      </c>
      <c r="B669" s="24" t="s">
        <v>547</v>
      </c>
      <c r="C669" s="9" t="s">
        <v>853</v>
      </c>
      <c r="D669" s="8">
        <v>1914</v>
      </c>
      <c r="E669" s="103">
        <v>61.29</v>
      </c>
      <c r="F669" s="69"/>
    </row>
    <row r="670" spans="1:6" ht="12.75">
      <c r="A670" s="19">
        <f t="shared" si="11"/>
        <v>261</v>
      </c>
      <c r="B670" s="24" t="s">
        <v>1607</v>
      </c>
      <c r="C670" s="9" t="s">
        <v>854</v>
      </c>
      <c r="D670" s="8">
        <v>1953</v>
      </c>
      <c r="E670" s="103">
        <v>420</v>
      </c>
      <c r="F670" s="69"/>
    </row>
    <row r="671" spans="1:6" ht="12.75">
      <c r="A671" s="19">
        <f t="shared" si="11"/>
        <v>262</v>
      </c>
      <c r="B671" s="24" t="s">
        <v>1241</v>
      </c>
      <c r="C671" s="9" t="s">
        <v>855</v>
      </c>
      <c r="D671" s="8">
        <v>1948</v>
      </c>
      <c r="E671" s="103">
        <v>67.6</v>
      </c>
      <c r="F671" s="69"/>
    </row>
    <row r="672" spans="1:6" ht="12.75">
      <c r="A672" s="19">
        <f t="shared" si="11"/>
        <v>263</v>
      </c>
      <c r="B672" s="24" t="s">
        <v>1555</v>
      </c>
      <c r="C672" s="9" t="s">
        <v>856</v>
      </c>
      <c r="D672" s="8">
        <v>1915</v>
      </c>
      <c r="E672" s="103">
        <v>62</v>
      </c>
      <c r="F672" s="69"/>
    </row>
    <row r="673" spans="1:6" ht="12.75">
      <c r="A673" s="19">
        <f t="shared" si="11"/>
        <v>264</v>
      </c>
      <c r="B673" s="24" t="s">
        <v>1241</v>
      </c>
      <c r="C673" s="9" t="s">
        <v>856</v>
      </c>
      <c r="D673" s="8"/>
      <c r="E673" s="103">
        <v>62.3</v>
      </c>
      <c r="F673" s="69"/>
    </row>
    <row r="674" spans="1:6" ht="12.75">
      <c r="A674" s="19">
        <f t="shared" si="11"/>
        <v>265</v>
      </c>
      <c r="B674" s="24" t="s">
        <v>1555</v>
      </c>
      <c r="C674" s="9" t="s">
        <v>857</v>
      </c>
      <c r="D674" s="8">
        <v>1915</v>
      </c>
      <c r="E674" s="103">
        <v>66.7</v>
      </c>
      <c r="F674" s="69"/>
    </row>
    <row r="675" spans="1:6" ht="25.5">
      <c r="A675" s="19">
        <f t="shared" si="11"/>
        <v>266</v>
      </c>
      <c r="B675" s="24" t="s">
        <v>547</v>
      </c>
      <c r="C675" s="9" t="s">
        <v>858</v>
      </c>
      <c r="D675" s="8">
        <v>1932</v>
      </c>
      <c r="E675" s="103">
        <v>63.9</v>
      </c>
      <c r="F675" s="69"/>
    </row>
    <row r="676" spans="1:6" ht="12.75">
      <c r="A676" s="19">
        <f t="shared" si="11"/>
        <v>267</v>
      </c>
      <c r="B676" s="24" t="s">
        <v>1555</v>
      </c>
      <c r="C676" s="9" t="s">
        <v>859</v>
      </c>
      <c r="D676" s="8">
        <v>1948</v>
      </c>
      <c r="E676" s="103">
        <v>34.85</v>
      </c>
      <c r="F676" s="69"/>
    </row>
    <row r="677" spans="1:6" ht="12.75">
      <c r="A677" s="19">
        <f t="shared" si="11"/>
        <v>268</v>
      </c>
      <c r="B677" s="24" t="s">
        <v>1241</v>
      </c>
      <c r="C677" s="9" t="s">
        <v>859</v>
      </c>
      <c r="D677" s="8">
        <v>1948</v>
      </c>
      <c r="E677" s="103">
        <v>39.85</v>
      </c>
      <c r="F677" s="69"/>
    </row>
    <row r="678" spans="1:6" ht="12.75">
      <c r="A678" s="19">
        <f aca="true" t="shared" si="12" ref="A678:A716">A677+1</f>
        <v>269</v>
      </c>
      <c r="B678" s="24" t="s">
        <v>547</v>
      </c>
      <c r="C678" s="9" t="s">
        <v>860</v>
      </c>
      <c r="D678" s="8">
        <v>1948</v>
      </c>
      <c r="E678" s="103">
        <v>38.4</v>
      </c>
      <c r="F678" s="69"/>
    </row>
    <row r="679" spans="1:6" ht="12.75">
      <c r="A679" s="19">
        <f t="shared" si="12"/>
        <v>270</v>
      </c>
      <c r="B679" s="24" t="s">
        <v>1241</v>
      </c>
      <c r="C679" s="9" t="s">
        <v>860</v>
      </c>
      <c r="D679" s="8"/>
      <c r="E679" s="103">
        <v>31.4</v>
      </c>
      <c r="F679" s="69"/>
    </row>
    <row r="680" spans="1:6" ht="12.75">
      <c r="A680" s="19">
        <f t="shared" si="12"/>
        <v>271</v>
      </c>
      <c r="B680" s="24" t="s">
        <v>547</v>
      </c>
      <c r="C680" s="9" t="s">
        <v>861</v>
      </c>
      <c r="D680" s="8">
        <v>1948</v>
      </c>
      <c r="E680" s="103">
        <v>46.7</v>
      </c>
      <c r="F680" s="69"/>
    </row>
    <row r="681" spans="1:6" ht="12.75">
      <c r="A681" s="19">
        <f t="shared" si="12"/>
        <v>272</v>
      </c>
      <c r="B681" s="24" t="s">
        <v>1758</v>
      </c>
      <c r="C681" s="9" t="s">
        <v>862</v>
      </c>
      <c r="D681" s="8">
        <v>1948</v>
      </c>
      <c r="E681" s="103">
        <v>59.6</v>
      </c>
      <c r="F681" s="69"/>
    </row>
    <row r="682" spans="1:6" ht="12.75">
      <c r="A682" s="19">
        <f t="shared" si="12"/>
        <v>273</v>
      </c>
      <c r="B682" s="24" t="s">
        <v>548</v>
      </c>
      <c r="C682" s="9" t="s">
        <v>863</v>
      </c>
      <c r="D682" s="8">
        <v>1948</v>
      </c>
      <c r="E682" s="103">
        <v>37.7</v>
      </c>
      <c r="F682" s="69"/>
    </row>
    <row r="683" spans="1:6" ht="12.75">
      <c r="A683" s="19">
        <f t="shared" si="12"/>
        <v>274</v>
      </c>
      <c r="B683" s="24" t="s">
        <v>547</v>
      </c>
      <c r="C683" s="9" t="s">
        <v>863</v>
      </c>
      <c r="D683" s="8">
        <v>1948</v>
      </c>
      <c r="E683" s="103">
        <v>41.2</v>
      </c>
      <c r="F683" s="69"/>
    </row>
    <row r="684" spans="1:6" ht="12.75">
      <c r="A684" s="19">
        <f t="shared" si="12"/>
        <v>275</v>
      </c>
      <c r="B684" s="24" t="s">
        <v>1555</v>
      </c>
      <c r="C684" s="9" t="s">
        <v>863</v>
      </c>
      <c r="D684" s="8">
        <v>1948</v>
      </c>
      <c r="E684" s="103">
        <v>35.7</v>
      </c>
      <c r="F684" s="69"/>
    </row>
    <row r="685" spans="1:6" ht="12.75">
      <c r="A685" s="19">
        <f t="shared" si="12"/>
        <v>276</v>
      </c>
      <c r="B685" s="24" t="s">
        <v>1607</v>
      </c>
      <c r="C685" s="9" t="s">
        <v>864</v>
      </c>
      <c r="D685" s="8">
        <v>1948</v>
      </c>
      <c r="E685" s="103">
        <v>142</v>
      </c>
      <c r="F685" s="69"/>
    </row>
    <row r="686" spans="1:6" ht="12.75">
      <c r="A686" s="19">
        <f t="shared" si="12"/>
        <v>277</v>
      </c>
      <c r="B686" s="24" t="s">
        <v>1607</v>
      </c>
      <c r="C686" s="9" t="s">
        <v>865</v>
      </c>
      <c r="D686" s="8">
        <v>1932</v>
      </c>
      <c r="E686" s="103">
        <v>130</v>
      </c>
      <c r="F686" s="69"/>
    </row>
    <row r="687" spans="1:6" ht="12.75">
      <c r="A687" s="19">
        <f t="shared" si="12"/>
        <v>278</v>
      </c>
      <c r="B687" s="24" t="s">
        <v>1759</v>
      </c>
      <c r="C687" s="9" t="s">
        <v>866</v>
      </c>
      <c r="D687" s="8">
        <v>1932</v>
      </c>
      <c r="E687" s="103">
        <v>30.7</v>
      </c>
      <c r="F687" s="69"/>
    </row>
    <row r="688" spans="1:6" ht="12.75">
      <c r="A688" s="19">
        <f t="shared" si="12"/>
        <v>279</v>
      </c>
      <c r="B688" s="24" t="s">
        <v>548</v>
      </c>
      <c r="C688" s="9" t="s">
        <v>867</v>
      </c>
      <c r="D688" s="8">
        <v>1932</v>
      </c>
      <c r="E688" s="103">
        <v>49.1</v>
      </c>
      <c r="F688" s="69"/>
    </row>
    <row r="689" spans="1:6" ht="12.75">
      <c r="A689" s="19">
        <f t="shared" si="12"/>
        <v>280</v>
      </c>
      <c r="B689" s="24" t="s">
        <v>547</v>
      </c>
      <c r="C689" s="9" t="s">
        <v>868</v>
      </c>
      <c r="D689" s="8">
        <v>1948</v>
      </c>
      <c r="E689" s="103">
        <v>41.7</v>
      </c>
      <c r="F689" s="69"/>
    </row>
    <row r="690" spans="1:6" ht="12.75">
      <c r="A690" s="19">
        <f t="shared" si="12"/>
        <v>281</v>
      </c>
      <c r="B690" s="24" t="s">
        <v>1607</v>
      </c>
      <c r="C690" s="9" t="s">
        <v>869</v>
      </c>
      <c r="D690" s="8">
        <v>1935</v>
      </c>
      <c r="E690" s="103">
        <v>130</v>
      </c>
      <c r="F690" s="69"/>
    </row>
    <row r="691" spans="1:6" ht="12.75">
      <c r="A691" s="19">
        <f t="shared" si="12"/>
        <v>282</v>
      </c>
      <c r="B691" s="24" t="s">
        <v>1555</v>
      </c>
      <c r="C691" s="9" t="s">
        <v>870</v>
      </c>
      <c r="D691" s="8">
        <v>1935</v>
      </c>
      <c r="E691" s="103">
        <v>33.4</v>
      </c>
      <c r="F691" s="69"/>
    </row>
    <row r="692" spans="1:6" ht="12.75">
      <c r="A692" s="19">
        <f t="shared" si="12"/>
        <v>283</v>
      </c>
      <c r="B692" s="24" t="s">
        <v>1241</v>
      </c>
      <c r="C692" s="9" t="s">
        <v>870</v>
      </c>
      <c r="D692" s="8">
        <v>1935</v>
      </c>
      <c r="E692" s="103">
        <v>33.4</v>
      </c>
      <c r="F692" s="69"/>
    </row>
    <row r="693" spans="1:6" ht="12.75">
      <c r="A693" s="19">
        <f t="shared" si="12"/>
        <v>284</v>
      </c>
      <c r="B693" s="24" t="s">
        <v>548</v>
      </c>
      <c r="C693" s="9" t="s">
        <v>871</v>
      </c>
      <c r="D693" s="8">
        <v>1948</v>
      </c>
      <c r="E693" s="103">
        <v>32.95</v>
      </c>
      <c r="F693" s="69"/>
    </row>
    <row r="694" spans="1:6" ht="12.75">
      <c r="A694" s="19">
        <f t="shared" si="12"/>
        <v>285</v>
      </c>
      <c r="B694" s="24" t="s">
        <v>548</v>
      </c>
      <c r="C694" s="9" t="s">
        <v>872</v>
      </c>
      <c r="D694" s="8">
        <v>1948</v>
      </c>
      <c r="E694" s="103">
        <v>32</v>
      </c>
      <c r="F694" s="69"/>
    </row>
    <row r="695" spans="1:6" ht="12.75">
      <c r="A695" s="19">
        <f t="shared" si="12"/>
        <v>286</v>
      </c>
      <c r="B695" s="24" t="s">
        <v>1241</v>
      </c>
      <c r="C695" s="9" t="s">
        <v>872</v>
      </c>
      <c r="D695" s="8">
        <v>1948</v>
      </c>
      <c r="E695" s="103">
        <v>38.7</v>
      </c>
      <c r="F695" s="69"/>
    </row>
    <row r="696" spans="1:6" ht="12.75">
      <c r="A696" s="19">
        <f t="shared" si="12"/>
        <v>287</v>
      </c>
      <c r="B696" s="24" t="s">
        <v>547</v>
      </c>
      <c r="C696" s="9" t="s">
        <v>873</v>
      </c>
      <c r="D696" s="8">
        <v>1948</v>
      </c>
      <c r="E696" s="103">
        <v>71.5</v>
      </c>
      <c r="F696" s="69"/>
    </row>
    <row r="697" spans="1:6" ht="12.75">
      <c r="A697" s="19">
        <f t="shared" si="12"/>
        <v>288</v>
      </c>
      <c r="B697" s="24" t="s">
        <v>1241</v>
      </c>
      <c r="C697" s="9" t="s">
        <v>874</v>
      </c>
      <c r="D697" s="8">
        <v>1932</v>
      </c>
      <c r="E697" s="103">
        <v>32.35</v>
      </c>
      <c r="F697" s="69"/>
    </row>
    <row r="698" spans="1:6" ht="12.75">
      <c r="A698" s="19">
        <f t="shared" si="12"/>
        <v>289</v>
      </c>
      <c r="B698" s="24" t="s">
        <v>548</v>
      </c>
      <c r="C698" s="9" t="s">
        <v>875</v>
      </c>
      <c r="D698" s="8">
        <v>1932</v>
      </c>
      <c r="E698" s="103">
        <v>31.6</v>
      </c>
      <c r="F698" s="69"/>
    </row>
    <row r="699" spans="1:6" ht="12.75">
      <c r="A699" s="19">
        <f t="shared" si="12"/>
        <v>290</v>
      </c>
      <c r="B699" s="24" t="s">
        <v>1241</v>
      </c>
      <c r="C699" s="9" t="s">
        <v>876</v>
      </c>
      <c r="D699" s="8">
        <v>1932</v>
      </c>
      <c r="E699" s="103">
        <v>36.75</v>
      </c>
      <c r="F699" s="69"/>
    </row>
    <row r="700" spans="1:6" ht="12.75">
      <c r="A700" s="19">
        <f t="shared" si="12"/>
        <v>291</v>
      </c>
      <c r="B700" s="24" t="s">
        <v>1607</v>
      </c>
      <c r="C700" s="9" t="s">
        <v>877</v>
      </c>
      <c r="D700" s="8">
        <v>1932</v>
      </c>
      <c r="E700" s="103">
        <v>122</v>
      </c>
      <c r="F700" s="69"/>
    </row>
    <row r="701" spans="1:6" ht="12.75">
      <c r="A701" s="19">
        <f t="shared" si="12"/>
        <v>292</v>
      </c>
      <c r="B701" s="24" t="s">
        <v>1607</v>
      </c>
      <c r="C701" s="9" t="s">
        <v>878</v>
      </c>
      <c r="D701" s="8">
        <v>1936</v>
      </c>
      <c r="E701" s="103">
        <v>122</v>
      </c>
      <c r="F701" s="69"/>
    </row>
    <row r="702" spans="1:6" ht="12.75">
      <c r="A702" s="19">
        <f t="shared" si="12"/>
        <v>293</v>
      </c>
      <c r="B702" s="24" t="s">
        <v>547</v>
      </c>
      <c r="C702" s="9" t="s">
        <v>879</v>
      </c>
      <c r="D702" s="8">
        <v>1930</v>
      </c>
      <c r="E702" s="103">
        <v>43</v>
      </c>
      <c r="F702" s="69"/>
    </row>
    <row r="703" spans="1:6" ht="12.75">
      <c r="A703" s="19">
        <f t="shared" si="12"/>
        <v>294</v>
      </c>
      <c r="B703" s="24" t="s">
        <v>548</v>
      </c>
      <c r="C703" s="9" t="s">
        <v>880</v>
      </c>
      <c r="D703" s="8">
        <v>1948</v>
      </c>
      <c r="E703" s="103">
        <v>62.5</v>
      </c>
      <c r="F703" s="69"/>
    </row>
    <row r="704" spans="1:6" ht="12.75">
      <c r="A704" s="19">
        <f t="shared" si="12"/>
        <v>295</v>
      </c>
      <c r="B704" s="24" t="s">
        <v>1607</v>
      </c>
      <c r="C704" s="9" t="s">
        <v>881</v>
      </c>
      <c r="D704" s="8">
        <v>1948</v>
      </c>
      <c r="E704" s="103">
        <v>80</v>
      </c>
      <c r="F704" s="69"/>
    </row>
    <row r="705" spans="1:6" ht="12.75">
      <c r="A705" s="19">
        <f t="shared" si="12"/>
        <v>296</v>
      </c>
      <c r="B705" s="24" t="s">
        <v>1241</v>
      </c>
      <c r="C705" s="9" t="s">
        <v>882</v>
      </c>
      <c r="D705" s="8">
        <v>1958</v>
      </c>
      <c r="E705" s="103">
        <v>37.2</v>
      </c>
      <c r="F705" s="69"/>
    </row>
    <row r="706" spans="1:6" ht="12.75">
      <c r="A706" s="19">
        <f t="shared" si="12"/>
        <v>297</v>
      </c>
      <c r="B706" s="24" t="s">
        <v>547</v>
      </c>
      <c r="C706" s="9" t="s">
        <v>883</v>
      </c>
      <c r="D706" s="8">
        <v>1959</v>
      </c>
      <c r="E706" s="103">
        <v>35.05</v>
      </c>
      <c r="F706" s="69"/>
    </row>
    <row r="707" spans="1:6" ht="12.75">
      <c r="A707" s="19">
        <f t="shared" si="12"/>
        <v>298</v>
      </c>
      <c r="B707" s="24" t="s">
        <v>1607</v>
      </c>
      <c r="C707" s="9" t="s">
        <v>884</v>
      </c>
      <c r="D707" s="8">
        <v>1948</v>
      </c>
      <c r="E707" s="103">
        <v>130</v>
      </c>
      <c r="F707" s="69"/>
    </row>
    <row r="708" spans="1:6" ht="12.75">
      <c r="A708" s="19">
        <f t="shared" si="12"/>
        <v>299</v>
      </c>
      <c r="B708" s="24" t="s">
        <v>548</v>
      </c>
      <c r="C708" s="9" t="s">
        <v>885</v>
      </c>
      <c r="D708" s="8">
        <v>1946</v>
      </c>
      <c r="E708" s="103">
        <v>45.5</v>
      </c>
      <c r="F708" s="69"/>
    </row>
    <row r="709" spans="1:6" ht="12.75">
      <c r="A709" s="19">
        <f t="shared" si="12"/>
        <v>300</v>
      </c>
      <c r="B709" s="24" t="s">
        <v>1607</v>
      </c>
      <c r="C709" s="9" t="s">
        <v>886</v>
      </c>
      <c r="D709" s="8">
        <v>1949</v>
      </c>
      <c r="E709" s="103">
        <v>40</v>
      </c>
      <c r="F709" s="69"/>
    </row>
    <row r="710" spans="1:6" ht="12.75">
      <c r="A710" s="19">
        <f t="shared" si="12"/>
        <v>301</v>
      </c>
      <c r="B710" s="24" t="s">
        <v>548</v>
      </c>
      <c r="C710" s="9" t="s">
        <v>1848</v>
      </c>
      <c r="D710" s="8">
        <v>1950</v>
      </c>
      <c r="E710" s="103">
        <v>45.5</v>
      </c>
      <c r="F710" s="69"/>
    </row>
    <row r="711" spans="1:6" ht="12.75">
      <c r="A711" s="19">
        <f t="shared" si="12"/>
        <v>302</v>
      </c>
      <c r="B711" s="24" t="s">
        <v>1607</v>
      </c>
      <c r="C711" s="9" t="s">
        <v>891</v>
      </c>
      <c r="D711" s="8">
        <v>1984</v>
      </c>
      <c r="E711" s="103">
        <v>975.7</v>
      </c>
      <c r="F711" s="69"/>
    </row>
    <row r="712" spans="1:6" ht="12.75">
      <c r="A712" s="19">
        <f t="shared" si="12"/>
        <v>303</v>
      </c>
      <c r="B712" s="24" t="s">
        <v>1608</v>
      </c>
      <c r="C712" s="9" t="s">
        <v>892</v>
      </c>
      <c r="D712" s="8">
        <v>1973</v>
      </c>
      <c r="E712" s="103">
        <v>670.2</v>
      </c>
      <c r="F712" s="69"/>
    </row>
    <row r="713" spans="1:6" ht="12.75">
      <c r="A713" s="19">
        <f t="shared" si="12"/>
        <v>304</v>
      </c>
      <c r="B713" s="150" t="s">
        <v>1607</v>
      </c>
      <c r="C713" s="146" t="s">
        <v>771</v>
      </c>
      <c r="D713" s="180">
        <v>1936</v>
      </c>
      <c r="E713" s="147">
        <v>47.4</v>
      </c>
      <c r="F713" s="69"/>
    </row>
    <row r="714" spans="1:6" ht="12.75">
      <c r="A714" s="19">
        <f t="shared" si="12"/>
        <v>305</v>
      </c>
      <c r="B714" s="24" t="s">
        <v>1241</v>
      </c>
      <c r="C714" s="9" t="s">
        <v>1242</v>
      </c>
      <c r="D714" s="8">
        <v>1958</v>
      </c>
      <c r="E714" s="103">
        <v>33.1</v>
      </c>
      <c r="F714" s="69"/>
    </row>
    <row r="715" spans="1:6" ht="12.75">
      <c r="A715" s="19">
        <f t="shared" si="12"/>
        <v>306</v>
      </c>
      <c r="B715" s="24" t="s">
        <v>1607</v>
      </c>
      <c r="C715" s="9" t="s">
        <v>310</v>
      </c>
      <c r="D715" s="8">
        <v>1935</v>
      </c>
      <c r="E715" s="103">
        <v>57.6</v>
      </c>
      <c r="F715" s="69"/>
    </row>
    <row r="716" spans="1:6" ht="12.75">
      <c r="A716" s="19">
        <f t="shared" si="12"/>
        <v>307</v>
      </c>
      <c r="B716" s="24" t="s">
        <v>1607</v>
      </c>
      <c r="C716" s="9" t="s">
        <v>1903</v>
      </c>
      <c r="D716" s="8">
        <v>1954</v>
      </c>
      <c r="E716" s="103">
        <v>37.94</v>
      </c>
      <c r="F716" s="69"/>
    </row>
    <row r="717" spans="1:6" ht="12.75">
      <c r="A717" s="19">
        <f>A716+1</f>
        <v>308</v>
      </c>
      <c r="B717" s="24" t="s">
        <v>1607</v>
      </c>
      <c r="C717" s="9" t="s">
        <v>1872</v>
      </c>
      <c r="D717" s="8"/>
      <c r="E717" s="103"/>
      <c r="F717" s="69"/>
    </row>
    <row r="718" spans="1:6" ht="12.75">
      <c r="A718" s="208" t="s">
        <v>1895</v>
      </c>
      <c r="B718" s="212"/>
      <c r="C718" s="88"/>
      <c r="D718" s="182"/>
      <c r="E718" s="120">
        <f>SUM(E410:E716)</f>
        <v>334886.09000000014</v>
      </c>
      <c r="F718" s="69"/>
    </row>
    <row r="719" spans="1:6" ht="12.75">
      <c r="A719" s="19">
        <v>1</v>
      </c>
      <c r="B719" s="17" t="s">
        <v>1616</v>
      </c>
      <c r="C719" s="9" t="s">
        <v>893</v>
      </c>
      <c r="D719" s="183">
        <v>1980</v>
      </c>
      <c r="E719" s="75">
        <v>1501</v>
      </c>
      <c r="F719" s="69"/>
    </row>
    <row r="720" spans="1:6" ht="12.75">
      <c r="A720" s="19">
        <f>A719+1</f>
        <v>2</v>
      </c>
      <c r="B720" s="21" t="s">
        <v>894</v>
      </c>
      <c r="C720" s="9" t="s">
        <v>895</v>
      </c>
      <c r="D720" s="183">
        <v>1963</v>
      </c>
      <c r="E720" s="75">
        <v>308.3</v>
      </c>
      <c r="F720" s="69"/>
    </row>
    <row r="721" spans="1:6" ht="12.75">
      <c r="A721" s="19">
        <f aca="true" t="shared" si="13" ref="A721:A730">A720+1</f>
        <v>3</v>
      </c>
      <c r="B721" s="21" t="s">
        <v>1849</v>
      </c>
      <c r="C721" s="18" t="s">
        <v>896</v>
      </c>
      <c r="D721" s="183">
        <v>1970</v>
      </c>
      <c r="E721" s="75">
        <v>1669.7</v>
      </c>
      <c r="F721" s="69"/>
    </row>
    <row r="722" spans="1:6" ht="12.75">
      <c r="A722" s="19">
        <f t="shared" si="13"/>
        <v>4</v>
      </c>
      <c r="B722" s="21" t="s">
        <v>897</v>
      </c>
      <c r="C722" s="9" t="s">
        <v>893</v>
      </c>
      <c r="D722" s="183">
        <v>1980</v>
      </c>
      <c r="E722" s="75">
        <v>145</v>
      </c>
      <c r="F722" s="69"/>
    </row>
    <row r="723" spans="1:6" ht="12.75">
      <c r="A723" s="19">
        <f t="shared" si="13"/>
        <v>5</v>
      </c>
      <c r="B723" s="9" t="s">
        <v>1616</v>
      </c>
      <c r="C723" s="18" t="s">
        <v>898</v>
      </c>
      <c r="D723" s="183">
        <v>1948</v>
      </c>
      <c r="E723" s="75">
        <v>651.2</v>
      </c>
      <c r="F723" s="69"/>
    </row>
    <row r="724" spans="1:6" ht="12.75">
      <c r="A724" s="19">
        <f t="shared" si="13"/>
        <v>6</v>
      </c>
      <c r="B724" s="24" t="s">
        <v>899</v>
      </c>
      <c r="C724" s="9" t="s">
        <v>900</v>
      </c>
      <c r="D724" s="183">
        <v>1964</v>
      </c>
      <c r="E724" s="75">
        <v>6</v>
      </c>
      <c r="F724" s="69"/>
    </row>
    <row r="725" spans="1:6" ht="12.75">
      <c r="A725" s="19">
        <f t="shared" si="13"/>
        <v>7</v>
      </c>
      <c r="B725" s="18" t="s">
        <v>901</v>
      </c>
      <c r="C725" s="9" t="s">
        <v>902</v>
      </c>
      <c r="D725" s="183">
        <v>1961</v>
      </c>
      <c r="E725" s="75">
        <v>8</v>
      </c>
      <c r="F725" s="69"/>
    </row>
    <row r="726" spans="1:6" ht="12.75">
      <c r="A726" s="19">
        <f t="shared" si="13"/>
        <v>8</v>
      </c>
      <c r="B726" s="21" t="s">
        <v>903</v>
      </c>
      <c r="C726" s="9" t="s">
        <v>789</v>
      </c>
      <c r="D726" s="183">
        <v>2005</v>
      </c>
      <c r="E726" s="75">
        <v>12</v>
      </c>
      <c r="F726" s="69"/>
    </row>
    <row r="727" spans="1:6" ht="12.75">
      <c r="A727" s="19">
        <f t="shared" si="13"/>
        <v>9</v>
      </c>
      <c r="B727" s="21" t="s">
        <v>903</v>
      </c>
      <c r="C727" s="9" t="s">
        <v>904</v>
      </c>
      <c r="D727" s="183">
        <v>2007</v>
      </c>
      <c r="E727" s="75">
        <v>12</v>
      </c>
      <c r="F727" s="69"/>
    </row>
    <row r="728" spans="1:6" ht="12.75">
      <c r="A728" s="19">
        <f t="shared" si="13"/>
        <v>10</v>
      </c>
      <c r="B728" s="9" t="s">
        <v>905</v>
      </c>
      <c r="C728" s="9" t="s">
        <v>906</v>
      </c>
      <c r="D728" s="183">
        <v>1960</v>
      </c>
      <c r="E728" s="75">
        <v>358</v>
      </c>
      <c r="F728" s="69"/>
    </row>
    <row r="729" spans="1:6" ht="12.75">
      <c r="A729" s="19">
        <f t="shared" si="13"/>
        <v>11</v>
      </c>
      <c r="B729" s="21" t="s">
        <v>907</v>
      </c>
      <c r="C729" s="9" t="s">
        <v>906</v>
      </c>
      <c r="D729" s="183">
        <v>1936</v>
      </c>
      <c r="E729" s="75">
        <v>148.7</v>
      </c>
      <c r="F729" s="69"/>
    </row>
    <row r="730" spans="1:6" ht="25.5">
      <c r="A730" s="19">
        <f t="shared" si="13"/>
        <v>12</v>
      </c>
      <c r="B730" s="9" t="s">
        <v>908</v>
      </c>
      <c r="C730" s="9" t="s">
        <v>906</v>
      </c>
      <c r="D730" s="183">
        <v>1947</v>
      </c>
      <c r="E730" s="75">
        <v>428.8</v>
      </c>
      <c r="F730" s="69"/>
    </row>
    <row r="731" spans="1:6" ht="12.75">
      <c r="A731" s="237" t="s">
        <v>1897</v>
      </c>
      <c r="B731" s="237"/>
      <c r="C731" s="237"/>
      <c r="D731" s="237"/>
      <c r="E731" s="75">
        <f>E719+E720+E721+E722+E723+E724+E725+E726+E727+E728+E729+E730</f>
        <v>5248.7</v>
      </c>
      <c r="F731" s="69"/>
    </row>
    <row r="732" spans="1:6" ht="12.75">
      <c r="A732" s="237" t="s">
        <v>913</v>
      </c>
      <c r="B732" s="237"/>
      <c r="C732" s="237"/>
      <c r="D732" s="237"/>
      <c r="E732" s="104">
        <f>E731+E718</f>
        <v>340134.79000000015</v>
      </c>
      <c r="F732" s="69"/>
    </row>
    <row r="733" spans="1:6" ht="12.75">
      <c r="A733" s="215" t="s">
        <v>1858</v>
      </c>
      <c r="B733" s="215"/>
      <c r="C733" s="215"/>
      <c r="D733" s="215"/>
      <c r="E733" s="215"/>
      <c r="F733" s="69"/>
    </row>
    <row r="734" spans="1:6" ht="12.75">
      <c r="A734" s="22">
        <v>1</v>
      </c>
      <c r="B734" s="7" t="s">
        <v>1607</v>
      </c>
      <c r="C734" s="7" t="s">
        <v>1117</v>
      </c>
      <c r="D734" s="174">
        <v>1974</v>
      </c>
      <c r="E734" s="77">
        <v>4066</v>
      </c>
      <c r="F734" s="69"/>
    </row>
    <row r="735" spans="1:6" ht="12.75">
      <c r="A735" s="22">
        <v>2</v>
      </c>
      <c r="B735" s="7" t="s">
        <v>1607</v>
      </c>
      <c r="C735" s="7" t="s">
        <v>1118</v>
      </c>
      <c r="D735" s="174">
        <v>1970</v>
      </c>
      <c r="E735" s="77">
        <v>6202</v>
      </c>
      <c r="F735" s="69"/>
    </row>
    <row r="736" spans="1:6" ht="12.75">
      <c r="A736" s="22">
        <v>3</v>
      </c>
      <c r="B736" s="7" t="s">
        <v>1607</v>
      </c>
      <c r="C736" s="7" t="s">
        <v>1119</v>
      </c>
      <c r="D736" s="174">
        <v>1970</v>
      </c>
      <c r="E736" s="77">
        <v>6203</v>
      </c>
      <c r="F736" s="69"/>
    </row>
    <row r="737" spans="1:6" ht="12.75">
      <c r="A737" s="22">
        <v>4</v>
      </c>
      <c r="B737" s="7" t="s">
        <v>1607</v>
      </c>
      <c r="C737" s="7" t="s">
        <v>1120</v>
      </c>
      <c r="D737" s="174">
        <v>1971</v>
      </c>
      <c r="E737" s="77">
        <f>6202-34.4</f>
        <v>6167.6</v>
      </c>
      <c r="F737" s="69"/>
    </row>
    <row r="738" spans="1:6" ht="12.75">
      <c r="A738" s="22">
        <v>5</v>
      </c>
      <c r="B738" s="7" t="s">
        <v>1607</v>
      </c>
      <c r="C738" s="7" t="s">
        <v>1121</v>
      </c>
      <c r="D738" s="174">
        <v>1975</v>
      </c>
      <c r="E738" s="77">
        <v>2028</v>
      </c>
      <c r="F738" s="69"/>
    </row>
    <row r="739" spans="1:6" ht="12.75">
      <c r="A739" s="22">
        <v>6</v>
      </c>
      <c r="B739" s="7" t="s">
        <v>1607</v>
      </c>
      <c r="C739" s="7" t="s">
        <v>1122</v>
      </c>
      <c r="D739" s="174">
        <v>1972</v>
      </c>
      <c r="E739" s="77">
        <f>4580-156-88.8</f>
        <v>4335.2</v>
      </c>
      <c r="F739" s="69"/>
    </row>
    <row r="740" spans="1:6" ht="12.75">
      <c r="A740" s="22">
        <v>7</v>
      </c>
      <c r="B740" s="7" t="s">
        <v>1607</v>
      </c>
      <c r="C740" s="7" t="s">
        <v>1123</v>
      </c>
      <c r="D740" s="174">
        <v>1972</v>
      </c>
      <c r="E740" s="77">
        <v>3449</v>
      </c>
      <c r="F740" s="69"/>
    </row>
    <row r="741" spans="1:6" ht="12.75">
      <c r="A741" s="22">
        <v>8</v>
      </c>
      <c r="B741" s="7" t="s">
        <v>1607</v>
      </c>
      <c r="C741" s="7" t="s">
        <v>1124</v>
      </c>
      <c r="D741" s="174">
        <v>1973</v>
      </c>
      <c r="E741" s="77">
        <v>3449</v>
      </c>
      <c r="F741" s="69"/>
    </row>
    <row r="742" spans="1:6" ht="12.75">
      <c r="A742" s="22">
        <v>9</v>
      </c>
      <c r="B742" s="7" t="s">
        <v>1607</v>
      </c>
      <c r="C742" s="7" t="s">
        <v>1125</v>
      </c>
      <c r="D742" s="174">
        <v>1972</v>
      </c>
      <c r="E742" s="77">
        <v>4581.6</v>
      </c>
      <c r="F742" s="69"/>
    </row>
    <row r="743" spans="1:6" ht="12.75">
      <c r="A743" s="22">
        <v>10</v>
      </c>
      <c r="B743" s="7" t="s">
        <v>1607</v>
      </c>
      <c r="C743" s="7" t="s">
        <v>1126</v>
      </c>
      <c r="D743" s="174">
        <v>1973</v>
      </c>
      <c r="E743" s="77">
        <v>3215</v>
      </c>
      <c r="F743" s="69"/>
    </row>
    <row r="744" spans="1:6" ht="12.75">
      <c r="A744" s="22">
        <v>11</v>
      </c>
      <c r="B744" s="7" t="s">
        <v>1607</v>
      </c>
      <c r="C744" s="7" t="s">
        <v>1127</v>
      </c>
      <c r="D744" s="174">
        <v>1974</v>
      </c>
      <c r="E744" s="77">
        <v>4482.8</v>
      </c>
      <c r="F744" s="69"/>
    </row>
    <row r="745" spans="1:6" ht="12.75">
      <c r="A745" s="22">
        <v>12</v>
      </c>
      <c r="B745" s="7" t="s">
        <v>1607</v>
      </c>
      <c r="C745" s="7" t="s">
        <v>1128</v>
      </c>
      <c r="D745" s="174">
        <v>1974</v>
      </c>
      <c r="E745" s="77">
        <f>4261.5-66.8-19.2</f>
        <v>4175.5</v>
      </c>
      <c r="F745" s="69"/>
    </row>
    <row r="746" spans="1:6" ht="12.75">
      <c r="A746" s="22">
        <v>13</v>
      </c>
      <c r="B746" s="7" t="s">
        <v>1607</v>
      </c>
      <c r="C746" s="7" t="s">
        <v>1129</v>
      </c>
      <c r="D746" s="174">
        <v>1974</v>
      </c>
      <c r="E746" s="77">
        <v>4584</v>
      </c>
      <c r="F746" s="69"/>
    </row>
    <row r="747" spans="1:6" ht="12.75">
      <c r="A747" s="22">
        <v>14</v>
      </c>
      <c r="B747" s="7" t="s">
        <v>1607</v>
      </c>
      <c r="C747" s="7" t="s">
        <v>1130</v>
      </c>
      <c r="D747" s="174">
        <v>1974</v>
      </c>
      <c r="E747" s="77">
        <v>4579</v>
      </c>
      <c r="F747" s="69"/>
    </row>
    <row r="748" spans="1:6" ht="12.75">
      <c r="A748" s="22">
        <v>15</v>
      </c>
      <c r="B748" s="7" t="s">
        <v>1607</v>
      </c>
      <c r="C748" s="7" t="s">
        <v>1131</v>
      </c>
      <c r="D748" s="174">
        <v>1974</v>
      </c>
      <c r="E748" s="77">
        <v>4579</v>
      </c>
      <c r="F748" s="69"/>
    </row>
    <row r="749" spans="1:6" ht="12.75">
      <c r="A749" s="22">
        <v>16</v>
      </c>
      <c r="B749" s="7" t="s">
        <v>1607</v>
      </c>
      <c r="C749" s="7" t="s">
        <v>1132</v>
      </c>
      <c r="D749" s="174">
        <v>1974</v>
      </c>
      <c r="E749" s="77">
        <v>4579</v>
      </c>
      <c r="F749" s="69"/>
    </row>
    <row r="750" spans="1:6" ht="12.75">
      <c r="A750" s="22">
        <v>17</v>
      </c>
      <c r="B750" s="7" t="s">
        <v>1607</v>
      </c>
      <c r="C750" s="7" t="s">
        <v>1133</v>
      </c>
      <c r="D750" s="174">
        <v>1975</v>
      </c>
      <c r="E750" s="77">
        <v>3979</v>
      </c>
      <c r="F750" s="69"/>
    </row>
    <row r="751" spans="1:6" ht="12.75">
      <c r="A751" s="22">
        <v>18</v>
      </c>
      <c r="B751" s="7" t="s">
        <v>1607</v>
      </c>
      <c r="C751" s="7" t="s">
        <v>1134</v>
      </c>
      <c r="D751" s="174">
        <v>1973</v>
      </c>
      <c r="E751" s="77">
        <f>6202-113.4</f>
        <v>6088.6</v>
      </c>
      <c r="F751" s="69"/>
    </row>
    <row r="752" spans="1:6" ht="12.75">
      <c r="A752" s="22">
        <v>19</v>
      </c>
      <c r="B752" s="7" t="s">
        <v>1607</v>
      </c>
      <c r="C752" s="7" t="s">
        <v>1135</v>
      </c>
      <c r="D752" s="174">
        <v>1972</v>
      </c>
      <c r="E752" s="77">
        <v>6202</v>
      </c>
      <c r="F752" s="69"/>
    </row>
    <row r="753" spans="1:6" ht="12.75">
      <c r="A753" s="22">
        <v>20</v>
      </c>
      <c r="B753" s="7" t="s">
        <v>1607</v>
      </c>
      <c r="C753" s="7" t="s">
        <v>1136</v>
      </c>
      <c r="D753" s="174">
        <v>1976</v>
      </c>
      <c r="E753" s="77">
        <v>3390</v>
      </c>
      <c r="F753" s="69"/>
    </row>
    <row r="754" spans="1:6" ht="12.75">
      <c r="A754" s="22">
        <v>21</v>
      </c>
      <c r="B754" s="7" t="s">
        <v>1607</v>
      </c>
      <c r="C754" s="7" t="s">
        <v>1137</v>
      </c>
      <c r="D754" s="174">
        <v>1973</v>
      </c>
      <c r="E754" s="77">
        <v>6203</v>
      </c>
      <c r="F754" s="69"/>
    </row>
    <row r="755" spans="1:6" ht="12.75">
      <c r="A755" s="22">
        <v>22</v>
      </c>
      <c r="B755" s="7" t="s">
        <v>1607</v>
      </c>
      <c r="C755" s="7" t="s">
        <v>1138</v>
      </c>
      <c r="D755" s="174">
        <v>1975</v>
      </c>
      <c r="E755" s="77">
        <v>1967.5</v>
      </c>
      <c r="F755" s="69"/>
    </row>
    <row r="756" spans="1:6" ht="12.75">
      <c r="A756" s="22">
        <v>23</v>
      </c>
      <c r="B756" s="7" t="s">
        <v>1607</v>
      </c>
      <c r="C756" s="7" t="s">
        <v>1139</v>
      </c>
      <c r="D756" s="174">
        <v>1975</v>
      </c>
      <c r="E756" s="77">
        <v>2033</v>
      </c>
      <c r="F756" s="69"/>
    </row>
    <row r="757" spans="1:6" ht="12.75">
      <c r="A757" s="22">
        <v>24</v>
      </c>
      <c r="B757" s="7" t="s">
        <v>1607</v>
      </c>
      <c r="C757" s="7" t="s">
        <v>1140</v>
      </c>
      <c r="D757" s="174">
        <v>1971</v>
      </c>
      <c r="E757" s="77">
        <v>4559</v>
      </c>
      <c r="F757" s="69"/>
    </row>
    <row r="758" spans="1:6" ht="12.75">
      <c r="A758" s="22">
        <v>25</v>
      </c>
      <c r="B758" s="7" t="s">
        <v>1607</v>
      </c>
      <c r="C758" s="7" t="s">
        <v>1141</v>
      </c>
      <c r="D758" s="174">
        <v>1971</v>
      </c>
      <c r="E758" s="77">
        <v>3449</v>
      </c>
      <c r="F758" s="69"/>
    </row>
    <row r="759" spans="1:6" ht="12.75">
      <c r="A759" s="22">
        <v>26</v>
      </c>
      <c r="B759" s="7" t="s">
        <v>1607</v>
      </c>
      <c r="C759" s="7" t="s">
        <v>1142</v>
      </c>
      <c r="D759" s="174">
        <v>1971</v>
      </c>
      <c r="E759" s="77">
        <v>4642</v>
      </c>
      <c r="F759" s="69"/>
    </row>
    <row r="760" spans="1:6" ht="12.75">
      <c r="A760" s="22">
        <v>27</v>
      </c>
      <c r="B760" s="7" t="s">
        <v>1607</v>
      </c>
      <c r="C760" s="7" t="s">
        <v>1143</v>
      </c>
      <c r="D760" s="174">
        <v>1988</v>
      </c>
      <c r="E760" s="77">
        <v>5575</v>
      </c>
      <c r="F760" s="69"/>
    </row>
    <row r="761" spans="1:6" ht="12.75">
      <c r="A761" s="22">
        <v>28</v>
      </c>
      <c r="B761" s="7" t="s">
        <v>1607</v>
      </c>
      <c r="C761" s="7" t="s">
        <v>1144</v>
      </c>
      <c r="D761" s="174">
        <v>1987</v>
      </c>
      <c r="E761" s="77">
        <v>2366.5</v>
      </c>
      <c r="F761" s="69"/>
    </row>
    <row r="762" spans="1:6" ht="12.75">
      <c r="A762" s="22">
        <v>29</v>
      </c>
      <c r="B762" s="7" t="s">
        <v>1607</v>
      </c>
      <c r="C762" s="7" t="s">
        <v>1861</v>
      </c>
      <c r="D762" s="174">
        <v>1991</v>
      </c>
      <c r="E762" s="77">
        <v>748.3</v>
      </c>
      <c r="F762" s="69"/>
    </row>
    <row r="763" spans="1:6" ht="12.75">
      <c r="A763" s="22">
        <v>30</v>
      </c>
      <c r="B763" s="7" t="s">
        <v>1607</v>
      </c>
      <c r="C763" s="7" t="s">
        <v>1862</v>
      </c>
      <c r="D763" s="174">
        <v>1991</v>
      </c>
      <c r="E763" s="77">
        <v>1354.9</v>
      </c>
      <c r="F763" s="69"/>
    </row>
    <row r="764" spans="1:6" ht="12.75">
      <c r="A764" s="22">
        <v>31</v>
      </c>
      <c r="B764" s="7" t="s">
        <v>1607</v>
      </c>
      <c r="C764" s="7" t="s">
        <v>1863</v>
      </c>
      <c r="D764" s="174">
        <v>1992</v>
      </c>
      <c r="E764" s="77">
        <v>565.5</v>
      </c>
      <c r="F764" s="69"/>
    </row>
    <row r="765" spans="1:6" ht="12.75">
      <c r="A765" s="22">
        <v>32</v>
      </c>
      <c r="B765" s="7" t="s">
        <v>1607</v>
      </c>
      <c r="C765" s="7" t="s">
        <v>1864</v>
      </c>
      <c r="D765" s="174">
        <v>1984</v>
      </c>
      <c r="E765" s="77">
        <f>9517.6-16.55-38.1</f>
        <v>9462.95</v>
      </c>
      <c r="F765" s="69"/>
    </row>
    <row r="766" spans="1:6" ht="12.75">
      <c r="A766" s="22">
        <v>33</v>
      </c>
      <c r="B766" s="7" t="s">
        <v>1607</v>
      </c>
      <c r="C766" s="7" t="s">
        <v>1145</v>
      </c>
      <c r="D766" s="174">
        <v>1964</v>
      </c>
      <c r="E766" s="77">
        <v>1593.8</v>
      </c>
      <c r="F766" s="69"/>
    </row>
    <row r="767" spans="1:6" ht="12.75">
      <c r="A767" s="22">
        <v>34</v>
      </c>
      <c r="B767" s="7" t="s">
        <v>1607</v>
      </c>
      <c r="C767" s="7" t="s">
        <v>1146</v>
      </c>
      <c r="D767" s="174">
        <v>1964</v>
      </c>
      <c r="E767" s="77">
        <v>1597.5</v>
      </c>
      <c r="F767" s="69"/>
    </row>
    <row r="768" spans="1:6" ht="12.75">
      <c r="A768" s="22">
        <v>35</v>
      </c>
      <c r="B768" s="7" t="s">
        <v>1607</v>
      </c>
      <c r="C768" s="7" t="s">
        <v>1147</v>
      </c>
      <c r="D768" s="174">
        <v>1964</v>
      </c>
      <c r="E768" s="77">
        <v>2609.4</v>
      </c>
      <c r="F768" s="69"/>
    </row>
    <row r="769" spans="1:6" ht="12.75">
      <c r="A769" s="22">
        <v>36</v>
      </c>
      <c r="B769" s="7" t="s">
        <v>1607</v>
      </c>
      <c r="C769" s="7" t="s">
        <v>1152</v>
      </c>
      <c r="D769" s="174">
        <v>1963</v>
      </c>
      <c r="E769" s="77">
        <v>3249.46</v>
      </c>
      <c r="F769" s="69"/>
    </row>
    <row r="770" spans="1:6" ht="12.75">
      <c r="A770" s="22">
        <v>37</v>
      </c>
      <c r="B770" s="7" t="s">
        <v>1607</v>
      </c>
      <c r="C770" s="7" t="s">
        <v>1153</v>
      </c>
      <c r="D770" s="174">
        <v>1963</v>
      </c>
      <c r="E770" s="77">
        <v>3245.96</v>
      </c>
      <c r="F770" s="69"/>
    </row>
    <row r="771" spans="1:6" ht="12.75">
      <c r="A771" s="22">
        <v>38</v>
      </c>
      <c r="B771" s="7" t="s">
        <v>1607</v>
      </c>
      <c r="C771" s="7" t="s">
        <v>1154</v>
      </c>
      <c r="D771" s="174">
        <v>1969</v>
      </c>
      <c r="E771" s="77">
        <v>4505.6</v>
      </c>
      <c r="F771" s="69"/>
    </row>
    <row r="772" spans="1:6" ht="12.75">
      <c r="A772" s="22">
        <v>39</v>
      </c>
      <c r="B772" s="7" t="s">
        <v>1607</v>
      </c>
      <c r="C772" s="7" t="s">
        <v>1155</v>
      </c>
      <c r="D772" s="174">
        <v>1973</v>
      </c>
      <c r="E772" s="77">
        <v>3258.22</v>
      </c>
      <c r="F772" s="69"/>
    </row>
    <row r="773" spans="1:6" ht="12.75">
      <c r="A773" s="22">
        <v>40</v>
      </c>
      <c r="B773" s="7" t="s">
        <v>1607</v>
      </c>
      <c r="C773" s="7" t="s">
        <v>1156</v>
      </c>
      <c r="D773" s="174">
        <v>1964</v>
      </c>
      <c r="E773" s="77">
        <v>3331</v>
      </c>
      <c r="F773" s="69"/>
    </row>
    <row r="774" spans="1:6" ht="12.75">
      <c r="A774" s="22">
        <v>41</v>
      </c>
      <c r="B774" s="7" t="s">
        <v>1607</v>
      </c>
      <c r="C774" s="7" t="s">
        <v>1157</v>
      </c>
      <c r="D774" s="174">
        <v>1966</v>
      </c>
      <c r="E774" s="77">
        <v>3301.6</v>
      </c>
      <c r="F774" s="69"/>
    </row>
    <row r="775" spans="1:6" ht="12.75">
      <c r="A775" s="22">
        <v>42</v>
      </c>
      <c r="B775" s="7" t="s">
        <v>1607</v>
      </c>
      <c r="C775" s="7" t="s">
        <v>1158</v>
      </c>
      <c r="D775" s="174">
        <v>1965</v>
      </c>
      <c r="E775" s="77">
        <v>3297.08</v>
      </c>
      <c r="F775" s="69"/>
    </row>
    <row r="776" spans="1:6" ht="12.75">
      <c r="A776" s="22">
        <v>43</v>
      </c>
      <c r="B776" s="7" t="s">
        <v>1607</v>
      </c>
      <c r="C776" s="7" t="s">
        <v>1159</v>
      </c>
      <c r="D776" s="174">
        <v>1968</v>
      </c>
      <c r="E776" s="77">
        <v>3287.8</v>
      </c>
      <c r="F776" s="69"/>
    </row>
    <row r="777" spans="1:6" ht="12.75">
      <c r="A777" s="22">
        <v>44</v>
      </c>
      <c r="B777" s="7" t="s">
        <v>1607</v>
      </c>
      <c r="C777" s="7" t="s">
        <v>1160</v>
      </c>
      <c r="D777" s="174">
        <v>1965</v>
      </c>
      <c r="E777" s="77">
        <v>3238.06</v>
      </c>
      <c r="F777" s="69"/>
    </row>
    <row r="778" spans="1:6" ht="12.75">
      <c r="A778" s="22">
        <v>45</v>
      </c>
      <c r="B778" s="7" t="s">
        <v>1607</v>
      </c>
      <c r="C778" s="7" t="s">
        <v>1161</v>
      </c>
      <c r="D778" s="174">
        <v>1964</v>
      </c>
      <c r="E778" s="77">
        <v>3318.9</v>
      </c>
      <c r="F778" s="69"/>
    </row>
    <row r="779" spans="1:6" ht="12.75">
      <c r="A779" s="22">
        <v>46</v>
      </c>
      <c r="B779" s="7" t="s">
        <v>1607</v>
      </c>
      <c r="C779" s="7" t="s">
        <v>1162</v>
      </c>
      <c r="D779" s="174">
        <v>1966</v>
      </c>
      <c r="E779" s="77">
        <v>4570.98</v>
      </c>
      <c r="F779" s="69"/>
    </row>
    <row r="780" spans="1:6" ht="12.75">
      <c r="A780" s="22">
        <v>47</v>
      </c>
      <c r="B780" s="7" t="s">
        <v>1607</v>
      </c>
      <c r="C780" s="7" t="s">
        <v>1163</v>
      </c>
      <c r="D780" s="174">
        <v>1966</v>
      </c>
      <c r="E780" s="77">
        <v>3336</v>
      </c>
      <c r="F780" s="69"/>
    </row>
    <row r="781" spans="1:6" ht="12.75">
      <c r="A781" s="22">
        <v>48</v>
      </c>
      <c r="B781" s="7" t="s">
        <v>1607</v>
      </c>
      <c r="C781" s="7" t="s">
        <v>1164</v>
      </c>
      <c r="D781" s="174">
        <v>1967</v>
      </c>
      <c r="E781" s="77">
        <v>6590.31</v>
      </c>
      <c r="F781" s="69"/>
    </row>
    <row r="782" spans="1:6" ht="12.75">
      <c r="A782" s="22">
        <v>49</v>
      </c>
      <c r="B782" s="7" t="s">
        <v>1607</v>
      </c>
      <c r="C782" s="7" t="s">
        <v>1165</v>
      </c>
      <c r="D782" s="174">
        <v>1967</v>
      </c>
      <c r="E782" s="77">
        <v>6578.6</v>
      </c>
      <c r="F782" s="69"/>
    </row>
    <row r="783" spans="1:6" ht="12.75">
      <c r="A783" s="22">
        <v>50</v>
      </c>
      <c r="B783" s="7" t="s">
        <v>1607</v>
      </c>
      <c r="C783" s="7" t="s">
        <v>1166</v>
      </c>
      <c r="D783" s="174">
        <v>1968</v>
      </c>
      <c r="E783" s="77">
        <v>5139.89</v>
      </c>
      <c r="F783" s="69"/>
    </row>
    <row r="784" spans="1:6" ht="12.75">
      <c r="A784" s="22">
        <v>51</v>
      </c>
      <c r="B784" s="7" t="s">
        <v>1607</v>
      </c>
      <c r="C784" s="7" t="s">
        <v>1167</v>
      </c>
      <c r="D784" s="174">
        <v>1969</v>
      </c>
      <c r="E784" s="77">
        <v>5854.8</v>
      </c>
      <c r="F784" s="69"/>
    </row>
    <row r="785" spans="1:6" ht="12.75">
      <c r="A785" s="22">
        <v>52</v>
      </c>
      <c r="B785" s="7" t="s">
        <v>1607</v>
      </c>
      <c r="C785" s="7" t="s">
        <v>1168</v>
      </c>
      <c r="D785" s="174">
        <v>1968</v>
      </c>
      <c r="E785" s="77">
        <v>3250.6</v>
      </c>
      <c r="F785" s="69"/>
    </row>
    <row r="786" spans="1:6" ht="12.75">
      <c r="A786" s="22">
        <v>53</v>
      </c>
      <c r="B786" s="7" t="s">
        <v>1607</v>
      </c>
      <c r="C786" s="7" t="s">
        <v>1169</v>
      </c>
      <c r="D786" s="174">
        <v>1967</v>
      </c>
      <c r="E786" s="77">
        <v>5145.7</v>
      </c>
      <c r="F786" s="69"/>
    </row>
    <row r="787" spans="1:6" ht="12.75">
      <c r="A787" s="22">
        <v>54</v>
      </c>
      <c r="B787" s="7" t="s">
        <v>1607</v>
      </c>
      <c r="C787" s="7" t="s">
        <v>1170</v>
      </c>
      <c r="D787" s="174">
        <v>1968</v>
      </c>
      <c r="E787" s="77">
        <v>3821.3</v>
      </c>
      <c r="F787" s="69"/>
    </row>
    <row r="788" spans="1:6" ht="12.75">
      <c r="A788" s="22">
        <v>55</v>
      </c>
      <c r="B788" s="7" t="s">
        <v>1607</v>
      </c>
      <c r="C788" s="7" t="s">
        <v>1171</v>
      </c>
      <c r="D788" s="174">
        <v>1968</v>
      </c>
      <c r="E788" s="77">
        <v>3838.5</v>
      </c>
      <c r="F788" s="69"/>
    </row>
    <row r="789" spans="1:6" ht="12.75">
      <c r="A789" s="22">
        <v>56</v>
      </c>
      <c r="B789" s="7" t="s">
        <v>1607</v>
      </c>
      <c r="C789" s="7" t="s">
        <v>1172</v>
      </c>
      <c r="D789" s="174">
        <v>1969</v>
      </c>
      <c r="E789" s="77">
        <v>3819.5</v>
      </c>
      <c r="F789" s="69"/>
    </row>
    <row r="790" spans="1:6" ht="12.75">
      <c r="A790" s="22">
        <v>57</v>
      </c>
      <c r="B790" s="7" t="s">
        <v>1607</v>
      </c>
      <c r="C790" s="7" t="s">
        <v>1173</v>
      </c>
      <c r="D790" s="174">
        <v>1970</v>
      </c>
      <c r="E790" s="77">
        <v>3852</v>
      </c>
      <c r="F790" s="69"/>
    </row>
    <row r="791" spans="1:6" ht="12.75">
      <c r="A791" s="22">
        <v>58</v>
      </c>
      <c r="B791" s="7" t="s">
        <v>1607</v>
      </c>
      <c r="C791" s="7" t="s">
        <v>1174</v>
      </c>
      <c r="D791" s="174">
        <v>1976</v>
      </c>
      <c r="E791" s="77">
        <v>3227.26</v>
      </c>
      <c r="F791" s="69"/>
    </row>
    <row r="792" spans="1:6" ht="12.75">
      <c r="A792" s="22">
        <v>59</v>
      </c>
      <c r="B792" s="7" t="s">
        <v>1607</v>
      </c>
      <c r="C792" s="7" t="s">
        <v>1175</v>
      </c>
      <c r="D792" s="174">
        <v>1975</v>
      </c>
      <c r="E792" s="77">
        <v>3178.04</v>
      </c>
      <c r="F792" s="69"/>
    </row>
    <row r="793" spans="1:6" ht="12.75">
      <c r="A793" s="22">
        <v>60</v>
      </c>
      <c r="B793" s="7" t="s">
        <v>1607</v>
      </c>
      <c r="C793" s="7" t="s">
        <v>1865</v>
      </c>
      <c r="D793" s="174">
        <v>1980</v>
      </c>
      <c r="E793" s="77">
        <v>3651.67</v>
      </c>
      <c r="F793" s="69"/>
    </row>
    <row r="794" spans="1:6" ht="12.75">
      <c r="A794" s="22">
        <v>61</v>
      </c>
      <c r="B794" s="7" t="s">
        <v>1607</v>
      </c>
      <c r="C794" s="7" t="s">
        <v>1866</v>
      </c>
      <c r="D794" s="174">
        <v>1980</v>
      </c>
      <c r="E794" s="77">
        <v>3577.26</v>
      </c>
      <c r="F794" s="69"/>
    </row>
    <row r="795" spans="1:6" ht="12.75">
      <c r="A795" s="22">
        <v>62</v>
      </c>
      <c r="B795" s="7" t="s">
        <v>1607</v>
      </c>
      <c r="C795" s="7" t="s">
        <v>1867</v>
      </c>
      <c r="D795" s="8">
        <v>1980</v>
      </c>
      <c r="E795" s="103">
        <v>3607.31</v>
      </c>
      <c r="F795" s="69"/>
    </row>
    <row r="796" spans="1:6" ht="12.75">
      <c r="A796" s="22">
        <v>63</v>
      </c>
      <c r="B796" s="7" t="s">
        <v>1607</v>
      </c>
      <c r="C796" s="7" t="s">
        <v>1868</v>
      </c>
      <c r="D796" s="8">
        <v>1984</v>
      </c>
      <c r="E796" s="103">
        <v>3491.91</v>
      </c>
      <c r="F796" s="69"/>
    </row>
    <row r="797" spans="1:6" ht="12.75">
      <c r="A797" s="22">
        <v>64</v>
      </c>
      <c r="B797" s="7" t="s">
        <v>1607</v>
      </c>
      <c r="C797" s="9" t="s">
        <v>1869</v>
      </c>
      <c r="D797" s="8">
        <v>1979</v>
      </c>
      <c r="E797" s="103">
        <v>4683.78</v>
      </c>
      <c r="F797" s="69"/>
    </row>
    <row r="798" spans="1:6" ht="12.75">
      <c r="A798" s="22">
        <v>65</v>
      </c>
      <c r="B798" s="7" t="s">
        <v>1607</v>
      </c>
      <c r="C798" s="9" t="s">
        <v>1870</v>
      </c>
      <c r="D798" s="8">
        <v>1979</v>
      </c>
      <c r="E798" s="103">
        <v>4721.33</v>
      </c>
      <c r="F798" s="69"/>
    </row>
    <row r="799" spans="1:6" ht="12.75">
      <c r="A799" s="22">
        <v>66</v>
      </c>
      <c r="B799" s="7" t="s">
        <v>1607</v>
      </c>
      <c r="C799" s="9" t="s">
        <v>1873</v>
      </c>
      <c r="D799" s="8">
        <v>1979</v>
      </c>
      <c r="E799" s="103">
        <v>7294.11</v>
      </c>
      <c r="F799" s="69"/>
    </row>
    <row r="800" spans="1:6" ht="12.75">
      <c r="A800" s="22">
        <v>67</v>
      </c>
      <c r="B800" s="7" t="s">
        <v>1607</v>
      </c>
      <c r="C800" s="9" t="s">
        <v>1874</v>
      </c>
      <c r="D800" s="8">
        <v>1979</v>
      </c>
      <c r="E800" s="103">
        <v>3548.98</v>
      </c>
      <c r="F800" s="69"/>
    </row>
    <row r="801" spans="1:6" ht="12.75">
      <c r="A801" s="22">
        <v>68</v>
      </c>
      <c r="B801" s="7" t="s">
        <v>1607</v>
      </c>
      <c r="C801" s="9" t="s">
        <v>1875</v>
      </c>
      <c r="D801" s="8">
        <v>1981</v>
      </c>
      <c r="E801" s="103">
        <v>13340.5</v>
      </c>
      <c r="F801" s="69"/>
    </row>
    <row r="802" spans="1:6" ht="12.75">
      <c r="A802" s="22">
        <v>69</v>
      </c>
      <c r="B802" s="7" t="s">
        <v>1607</v>
      </c>
      <c r="C802" s="9" t="s">
        <v>1876</v>
      </c>
      <c r="D802" s="8">
        <v>1981</v>
      </c>
      <c r="E802" s="103">
        <v>4682.03</v>
      </c>
      <c r="F802" s="69"/>
    </row>
    <row r="803" spans="1:6" ht="12.75">
      <c r="A803" s="22">
        <v>70</v>
      </c>
      <c r="B803" s="7" t="s">
        <v>1607</v>
      </c>
      <c r="C803" s="9" t="s">
        <v>1877</v>
      </c>
      <c r="D803" s="8">
        <v>1982</v>
      </c>
      <c r="E803" s="103">
        <v>3617.78</v>
      </c>
      <c r="F803" s="69"/>
    </row>
    <row r="804" spans="1:6" ht="12.75">
      <c r="A804" s="22">
        <v>71</v>
      </c>
      <c r="B804" s="7" t="s">
        <v>1607</v>
      </c>
      <c r="C804" s="7" t="s">
        <v>1878</v>
      </c>
      <c r="D804" s="8">
        <v>1934</v>
      </c>
      <c r="E804" s="103">
        <v>36.31</v>
      </c>
      <c r="F804" s="69"/>
    </row>
    <row r="805" spans="1:6" ht="12.75">
      <c r="A805" s="22">
        <v>72</v>
      </c>
      <c r="B805" s="7" t="s">
        <v>1607</v>
      </c>
      <c r="C805" s="9" t="s">
        <v>1879</v>
      </c>
      <c r="D805" s="8">
        <v>1947</v>
      </c>
      <c r="E805" s="103">
        <v>54</v>
      </c>
      <c r="F805" s="69"/>
    </row>
    <row r="806" spans="1:6" ht="12.75">
      <c r="A806" s="22">
        <v>73</v>
      </c>
      <c r="B806" s="7" t="s">
        <v>1607</v>
      </c>
      <c r="C806" s="18" t="s">
        <v>1880</v>
      </c>
      <c r="D806" s="8">
        <v>1915</v>
      </c>
      <c r="E806" s="103">
        <v>49.5</v>
      </c>
      <c r="F806" s="69"/>
    </row>
    <row r="807" spans="1:6" ht="12.75">
      <c r="A807" s="22">
        <v>74</v>
      </c>
      <c r="B807" s="7" t="s">
        <v>1607</v>
      </c>
      <c r="C807" s="9" t="s">
        <v>1881</v>
      </c>
      <c r="D807" s="8">
        <v>1910</v>
      </c>
      <c r="E807" s="103">
        <v>32.8</v>
      </c>
      <c r="F807" s="69"/>
    </row>
    <row r="808" spans="1:6" ht="12.75">
      <c r="A808" s="22">
        <v>75</v>
      </c>
      <c r="B808" s="7" t="s">
        <v>1607</v>
      </c>
      <c r="C808" s="9" t="s">
        <v>1176</v>
      </c>
      <c r="D808" s="8">
        <v>1971</v>
      </c>
      <c r="E808" s="103">
        <v>4055.49</v>
      </c>
      <c r="F808" s="69"/>
    </row>
    <row r="809" spans="1:6" ht="12.75">
      <c r="A809" s="22">
        <v>76</v>
      </c>
      <c r="B809" s="7" t="s">
        <v>1607</v>
      </c>
      <c r="C809" s="9" t="s">
        <v>1882</v>
      </c>
      <c r="D809" s="8">
        <v>1974</v>
      </c>
      <c r="E809" s="103">
        <v>4067</v>
      </c>
      <c r="F809" s="69"/>
    </row>
    <row r="810" spans="1:6" ht="12.75">
      <c r="A810" s="22">
        <v>77</v>
      </c>
      <c r="B810" s="10" t="s">
        <v>1607</v>
      </c>
      <c r="C810" s="7" t="s">
        <v>1177</v>
      </c>
      <c r="D810" s="174">
        <v>1978</v>
      </c>
      <c r="E810" s="77">
        <v>3578</v>
      </c>
      <c r="F810" s="69"/>
    </row>
    <row r="811" spans="1:6" ht="12.75">
      <c r="A811" s="22">
        <v>78</v>
      </c>
      <c r="B811" s="10" t="s">
        <v>1607</v>
      </c>
      <c r="C811" s="7" t="s">
        <v>1178</v>
      </c>
      <c r="D811" s="174">
        <v>1978</v>
      </c>
      <c r="E811" s="77">
        <v>3591</v>
      </c>
      <c r="F811" s="69"/>
    </row>
    <row r="812" spans="1:6" ht="12.75">
      <c r="A812" s="22">
        <v>79</v>
      </c>
      <c r="B812" s="10" t="s">
        <v>1607</v>
      </c>
      <c r="C812" s="7" t="s">
        <v>1179</v>
      </c>
      <c r="D812" s="174">
        <v>1978</v>
      </c>
      <c r="E812" s="77">
        <v>3589</v>
      </c>
      <c r="F812" s="69"/>
    </row>
    <row r="813" spans="1:6" ht="12.75">
      <c r="A813" s="22">
        <v>80</v>
      </c>
      <c r="B813" s="10" t="s">
        <v>1607</v>
      </c>
      <c r="C813" s="7" t="s">
        <v>1180</v>
      </c>
      <c r="D813" s="174">
        <v>1977</v>
      </c>
      <c r="E813" s="77">
        <f>4602-14-102</f>
        <v>4486</v>
      </c>
      <c r="F813" s="69"/>
    </row>
    <row r="814" spans="1:6" ht="12.75">
      <c r="A814" s="22">
        <v>81</v>
      </c>
      <c r="B814" s="10" t="s">
        <v>1607</v>
      </c>
      <c r="C814" s="7" t="s">
        <v>1181</v>
      </c>
      <c r="D814" s="174">
        <v>1977</v>
      </c>
      <c r="E814" s="77">
        <f>3991-125.8</f>
        <v>3865.2</v>
      </c>
      <c r="F814" s="69"/>
    </row>
    <row r="815" spans="1:6" ht="12.75">
      <c r="A815" s="22">
        <v>82</v>
      </c>
      <c r="B815" s="10" t="s">
        <v>1607</v>
      </c>
      <c r="C815" s="7" t="s">
        <v>1182</v>
      </c>
      <c r="D815" s="174">
        <v>1977</v>
      </c>
      <c r="E815" s="77">
        <v>3793</v>
      </c>
      <c r="F815" s="69"/>
    </row>
    <row r="816" spans="1:6" ht="12.75">
      <c r="A816" s="22">
        <v>83</v>
      </c>
      <c r="B816" s="10" t="s">
        <v>1607</v>
      </c>
      <c r="C816" s="7" t="s">
        <v>1183</v>
      </c>
      <c r="D816" s="174">
        <v>1977</v>
      </c>
      <c r="E816" s="77">
        <v>3869</v>
      </c>
      <c r="F816" s="69"/>
    </row>
    <row r="817" spans="1:6" ht="12.75">
      <c r="A817" s="22">
        <v>84</v>
      </c>
      <c r="B817" s="10" t="s">
        <v>1607</v>
      </c>
      <c r="C817" s="7" t="s">
        <v>1184</v>
      </c>
      <c r="D817" s="174">
        <v>1977</v>
      </c>
      <c r="E817" s="77">
        <v>3599</v>
      </c>
      <c r="F817" s="69"/>
    </row>
    <row r="818" spans="1:6" ht="12.75">
      <c r="A818" s="22">
        <v>85</v>
      </c>
      <c r="B818" s="10" t="s">
        <v>1607</v>
      </c>
      <c r="C818" s="7" t="s">
        <v>1185</v>
      </c>
      <c r="D818" s="174">
        <v>1978</v>
      </c>
      <c r="E818" s="77">
        <v>3834</v>
      </c>
      <c r="F818" s="69"/>
    </row>
    <row r="819" spans="1:6" ht="12.75">
      <c r="A819" s="22">
        <v>86</v>
      </c>
      <c r="B819" s="10" t="s">
        <v>1607</v>
      </c>
      <c r="C819" s="7" t="s">
        <v>1186</v>
      </c>
      <c r="D819" s="174">
        <v>1978</v>
      </c>
      <c r="E819" s="77">
        <v>180</v>
      </c>
      <c r="F819" s="69"/>
    </row>
    <row r="820" spans="1:6" ht="12.75">
      <c r="A820" s="22">
        <v>87</v>
      </c>
      <c r="B820" s="10" t="s">
        <v>1607</v>
      </c>
      <c r="C820" s="7" t="s">
        <v>1187</v>
      </c>
      <c r="D820" s="174">
        <v>1977</v>
      </c>
      <c r="E820" s="77">
        <v>2982</v>
      </c>
      <c r="F820" s="69"/>
    </row>
    <row r="821" spans="1:6" ht="12.75">
      <c r="A821" s="22">
        <v>88</v>
      </c>
      <c r="B821" s="10" t="s">
        <v>1607</v>
      </c>
      <c r="C821" s="7" t="s">
        <v>1188</v>
      </c>
      <c r="D821" s="174">
        <v>1978</v>
      </c>
      <c r="E821" s="77">
        <v>2960</v>
      </c>
      <c r="F821" s="69"/>
    </row>
    <row r="822" spans="1:6" ht="12.75">
      <c r="A822" s="22">
        <v>89</v>
      </c>
      <c r="B822" s="10" t="s">
        <v>1607</v>
      </c>
      <c r="C822" s="7" t="s">
        <v>1189</v>
      </c>
      <c r="D822" s="174">
        <v>1979</v>
      </c>
      <c r="E822" s="77">
        <f>4324-78.4</f>
        <v>4245.6</v>
      </c>
      <c r="F822" s="69"/>
    </row>
    <row r="823" spans="1:6" ht="12.75">
      <c r="A823" s="22">
        <v>90</v>
      </c>
      <c r="B823" s="10" t="s">
        <v>1607</v>
      </c>
      <c r="C823" s="7" t="s">
        <v>1190</v>
      </c>
      <c r="D823" s="174">
        <v>1978</v>
      </c>
      <c r="E823" s="77">
        <v>4733</v>
      </c>
      <c r="F823" s="69"/>
    </row>
    <row r="824" spans="1:6" ht="12.75">
      <c r="A824" s="22">
        <v>91</v>
      </c>
      <c r="B824" s="10" t="s">
        <v>1607</v>
      </c>
      <c r="C824" s="7" t="s">
        <v>1191</v>
      </c>
      <c r="D824" s="174">
        <v>1978</v>
      </c>
      <c r="E824" s="77">
        <v>3832</v>
      </c>
      <c r="F824" s="69"/>
    </row>
    <row r="825" spans="1:6" ht="12.75">
      <c r="A825" s="22">
        <v>92</v>
      </c>
      <c r="B825" s="10" t="s">
        <v>1607</v>
      </c>
      <c r="C825" s="7" t="s">
        <v>1192</v>
      </c>
      <c r="D825" s="174">
        <v>1978</v>
      </c>
      <c r="E825" s="77">
        <v>2982</v>
      </c>
      <c r="F825" s="69"/>
    </row>
    <row r="826" spans="1:6" ht="12.75">
      <c r="A826" s="22">
        <v>93</v>
      </c>
      <c r="B826" s="10" t="s">
        <v>1607</v>
      </c>
      <c r="C826" s="7" t="s">
        <v>1193</v>
      </c>
      <c r="D826" s="174">
        <v>1978</v>
      </c>
      <c r="E826" s="77">
        <v>5656.18</v>
      </c>
      <c r="F826" s="69"/>
    </row>
    <row r="827" spans="1:6" ht="12.75">
      <c r="A827" s="22">
        <v>94</v>
      </c>
      <c r="B827" s="10" t="s">
        <v>1607</v>
      </c>
      <c r="C827" s="7" t="s">
        <v>1194</v>
      </c>
      <c r="D827" s="174">
        <v>1978</v>
      </c>
      <c r="E827" s="77">
        <v>3592</v>
      </c>
      <c r="F827" s="69"/>
    </row>
    <row r="828" spans="1:6" ht="12.75">
      <c r="A828" s="22">
        <v>95</v>
      </c>
      <c r="B828" s="10" t="s">
        <v>1607</v>
      </c>
      <c r="C828" s="7" t="s">
        <v>1195</v>
      </c>
      <c r="D828" s="174">
        <v>1981</v>
      </c>
      <c r="E828" s="77">
        <v>4324</v>
      </c>
      <c r="F828" s="69"/>
    </row>
    <row r="829" spans="1:6" ht="12.75">
      <c r="A829" s="22">
        <v>96</v>
      </c>
      <c r="B829" s="10" t="s">
        <v>1607</v>
      </c>
      <c r="C829" s="7" t="s">
        <v>1196</v>
      </c>
      <c r="D829" s="174">
        <v>1979</v>
      </c>
      <c r="E829" s="77">
        <v>2982</v>
      </c>
      <c r="F829" s="69"/>
    </row>
    <row r="830" spans="1:6" ht="12.75">
      <c r="A830" s="22">
        <v>97</v>
      </c>
      <c r="B830" s="10" t="s">
        <v>1607</v>
      </c>
      <c r="C830" s="7" t="s">
        <v>1197</v>
      </c>
      <c r="D830" s="174">
        <v>1979</v>
      </c>
      <c r="E830" s="77">
        <v>4475</v>
      </c>
      <c r="F830" s="69"/>
    </row>
    <row r="831" spans="1:6" ht="12.75">
      <c r="A831" s="22">
        <v>98</v>
      </c>
      <c r="B831" s="10" t="s">
        <v>1607</v>
      </c>
      <c r="C831" s="7" t="s">
        <v>1198</v>
      </c>
      <c r="D831" s="174">
        <v>1980</v>
      </c>
      <c r="E831" s="77">
        <v>2719</v>
      </c>
      <c r="F831" s="69"/>
    </row>
    <row r="832" spans="1:6" ht="12.75">
      <c r="A832" s="22">
        <v>99</v>
      </c>
      <c r="B832" s="10" t="s">
        <v>1607</v>
      </c>
      <c r="C832" s="7" t="s">
        <v>1199</v>
      </c>
      <c r="D832" s="174">
        <v>1980</v>
      </c>
      <c r="E832" s="77">
        <v>5963</v>
      </c>
      <c r="F832" s="69"/>
    </row>
    <row r="833" spans="1:6" ht="12.75">
      <c r="A833" s="22">
        <v>100</v>
      </c>
      <c r="B833" s="10" t="s">
        <v>1607</v>
      </c>
      <c r="C833" s="7" t="s">
        <v>1200</v>
      </c>
      <c r="D833" s="174">
        <v>1981</v>
      </c>
      <c r="E833" s="77">
        <v>2719</v>
      </c>
      <c r="F833" s="69"/>
    </row>
    <row r="834" spans="1:6" ht="12.75">
      <c r="A834" s="22">
        <v>101</v>
      </c>
      <c r="B834" s="10" t="s">
        <v>1607</v>
      </c>
      <c r="C834" s="7" t="s">
        <v>1201</v>
      </c>
      <c r="D834" s="174">
        <v>1981</v>
      </c>
      <c r="E834" s="77">
        <v>2742</v>
      </c>
      <c r="F834" s="69"/>
    </row>
    <row r="835" spans="1:6" ht="12.75">
      <c r="A835" s="22">
        <v>102</v>
      </c>
      <c r="B835" s="10" t="s">
        <v>1607</v>
      </c>
      <c r="C835" s="7" t="s">
        <v>1202</v>
      </c>
      <c r="D835" s="174">
        <v>1981</v>
      </c>
      <c r="E835" s="77">
        <v>3035</v>
      </c>
      <c r="F835" s="69"/>
    </row>
    <row r="836" spans="1:6" ht="12.75">
      <c r="A836" s="22">
        <v>103</v>
      </c>
      <c r="B836" s="10" t="s">
        <v>1607</v>
      </c>
      <c r="C836" s="7" t="s">
        <v>1203</v>
      </c>
      <c r="D836" s="174">
        <v>1981</v>
      </c>
      <c r="E836" s="77">
        <v>4472</v>
      </c>
      <c r="F836" s="69"/>
    </row>
    <row r="837" spans="1:6" ht="12.75">
      <c r="A837" s="22">
        <v>104</v>
      </c>
      <c r="B837" s="10" t="s">
        <v>1607</v>
      </c>
      <c r="C837" s="7" t="s">
        <v>1204</v>
      </c>
      <c r="D837" s="174">
        <v>1980</v>
      </c>
      <c r="E837" s="77">
        <v>5769</v>
      </c>
      <c r="F837" s="69"/>
    </row>
    <row r="838" spans="1:6" ht="12.75">
      <c r="A838" s="22">
        <v>105</v>
      </c>
      <c r="B838" s="10" t="s">
        <v>1607</v>
      </c>
      <c r="C838" s="7" t="s">
        <v>1205</v>
      </c>
      <c r="D838" s="174">
        <v>1979</v>
      </c>
      <c r="E838" s="77">
        <v>5769</v>
      </c>
      <c r="F838" s="69"/>
    </row>
    <row r="839" spans="1:6" ht="12.75">
      <c r="A839" s="22">
        <v>106</v>
      </c>
      <c r="B839" s="10" t="s">
        <v>1607</v>
      </c>
      <c r="C839" s="7" t="s">
        <v>1206</v>
      </c>
      <c r="D839" s="174">
        <v>1981</v>
      </c>
      <c r="E839" s="77">
        <v>1802</v>
      </c>
      <c r="F839" s="69"/>
    </row>
    <row r="840" spans="1:6" ht="12.75">
      <c r="A840" s="22">
        <v>107</v>
      </c>
      <c r="B840" s="10" t="s">
        <v>1607</v>
      </c>
      <c r="C840" s="7" t="s">
        <v>1207</v>
      </c>
      <c r="D840" s="174">
        <v>1981</v>
      </c>
      <c r="E840" s="77">
        <v>5655</v>
      </c>
      <c r="F840" s="69"/>
    </row>
    <row r="841" spans="1:6" ht="12.75">
      <c r="A841" s="22">
        <v>108</v>
      </c>
      <c r="B841" s="10" t="s">
        <v>1607</v>
      </c>
      <c r="C841" s="7" t="s">
        <v>1208</v>
      </c>
      <c r="D841" s="174">
        <v>1981</v>
      </c>
      <c r="E841" s="77">
        <v>1832</v>
      </c>
      <c r="F841" s="69"/>
    </row>
    <row r="842" spans="1:6" ht="12.75">
      <c r="A842" s="22">
        <v>109</v>
      </c>
      <c r="B842" s="10" t="s">
        <v>1607</v>
      </c>
      <c r="C842" s="7" t="s">
        <v>1209</v>
      </c>
      <c r="D842" s="174">
        <v>1981</v>
      </c>
      <c r="E842" s="77">
        <v>7702</v>
      </c>
      <c r="F842" s="69"/>
    </row>
    <row r="843" spans="1:6" ht="12.75">
      <c r="A843" s="22">
        <v>110</v>
      </c>
      <c r="B843" s="10" t="s">
        <v>1607</v>
      </c>
      <c r="C843" s="7" t="s">
        <v>1210</v>
      </c>
      <c r="D843" s="174">
        <v>1985</v>
      </c>
      <c r="E843" s="77">
        <v>5627</v>
      </c>
      <c r="F843" s="69"/>
    </row>
    <row r="844" spans="1:6" ht="12.75">
      <c r="A844" s="22">
        <v>111</v>
      </c>
      <c r="B844" s="10" t="s">
        <v>1607</v>
      </c>
      <c r="C844" s="7" t="s">
        <v>1211</v>
      </c>
      <c r="D844" s="174">
        <v>1985</v>
      </c>
      <c r="E844" s="77">
        <v>5424</v>
      </c>
      <c r="F844" s="69"/>
    </row>
    <row r="845" spans="1:6" ht="12.75">
      <c r="A845" s="22">
        <v>112</v>
      </c>
      <c r="B845" s="10" t="s">
        <v>1607</v>
      </c>
      <c r="C845" s="7" t="s">
        <v>1212</v>
      </c>
      <c r="D845" s="174">
        <v>1987</v>
      </c>
      <c r="E845" s="77">
        <f>11475</f>
        <v>11475</v>
      </c>
      <c r="F845" s="69"/>
    </row>
    <row r="846" spans="1:6" ht="12.75">
      <c r="A846" s="22">
        <v>113</v>
      </c>
      <c r="B846" s="10" t="s">
        <v>1607</v>
      </c>
      <c r="C846" s="7" t="s">
        <v>1213</v>
      </c>
      <c r="D846" s="174">
        <v>1987</v>
      </c>
      <c r="E846" s="77">
        <v>3698</v>
      </c>
      <c r="F846" s="69"/>
    </row>
    <row r="847" spans="1:6" ht="12.75">
      <c r="A847" s="22">
        <v>114</v>
      </c>
      <c r="B847" s="10" t="s">
        <v>1607</v>
      </c>
      <c r="C847" s="7" t="s">
        <v>1214</v>
      </c>
      <c r="D847" s="174">
        <v>1983</v>
      </c>
      <c r="E847" s="77">
        <v>11780</v>
      </c>
      <c r="F847" s="69"/>
    </row>
    <row r="848" spans="1:6" ht="12.75">
      <c r="A848" s="22">
        <v>115</v>
      </c>
      <c r="B848" s="10" t="s">
        <v>1607</v>
      </c>
      <c r="C848" s="7" t="s">
        <v>1215</v>
      </c>
      <c r="D848" s="174">
        <v>1984</v>
      </c>
      <c r="E848" s="77">
        <v>5876</v>
      </c>
      <c r="F848" s="69"/>
    </row>
    <row r="849" spans="1:6" ht="12.75">
      <c r="A849" s="22">
        <v>116</v>
      </c>
      <c r="B849" s="10" t="s">
        <v>1607</v>
      </c>
      <c r="C849" s="7" t="s">
        <v>1216</v>
      </c>
      <c r="D849" s="174">
        <v>1984</v>
      </c>
      <c r="E849" s="77">
        <v>3727</v>
      </c>
      <c r="F849" s="69"/>
    </row>
    <row r="850" spans="1:6" ht="12.75">
      <c r="A850" s="22">
        <v>117</v>
      </c>
      <c r="B850" s="10" t="s">
        <v>1607</v>
      </c>
      <c r="C850" s="7" t="s">
        <v>1217</v>
      </c>
      <c r="D850" s="174">
        <v>1983</v>
      </c>
      <c r="E850" s="77">
        <f>5822-14.6</f>
        <v>5807.4</v>
      </c>
      <c r="F850" s="69"/>
    </row>
    <row r="851" spans="1:6" ht="12.75">
      <c r="A851" s="22">
        <v>118</v>
      </c>
      <c r="B851" s="10" t="s">
        <v>1607</v>
      </c>
      <c r="C851" s="7" t="s">
        <v>1218</v>
      </c>
      <c r="D851" s="174">
        <v>1983</v>
      </c>
      <c r="E851" s="77">
        <v>3541</v>
      </c>
      <c r="F851" s="69"/>
    </row>
    <row r="852" spans="1:6" ht="12.75">
      <c r="A852" s="22">
        <v>119</v>
      </c>
      <c r="B852" s="10" t="s">
        <v>1607</v>
      </c>
      <c r="C852" s="7" t="s">
        <v>1219</v>
      </c>
      <c r="D852" s="174">
        <v>1983</v>
      </c>
      <c r="E852" s="77">
        <v>2720</v>
      </c>
      <c r="F852" s="69"/>
    </row>
    <row r="853" spans="1:6" ht="12.75">
      <c r="A853" s="22">
        <v>120</v>
      </c>
      <c r="B853" s="10" t="s">
        <v>1607</v>
      </c>
      <c r="C853" s="7" t="s">
        <v>1220</v>
      </c>
      <c r="D853" s="174">
        <v>1983</v>
      </c>
      <c r="E853" s="77">
        <v>4052</v>
      </c>
      <c r="F853" s="69"/>
    </row>
    <row r="854" spans="1:6" ht="12.75">
      <c r="A854" s="22">
        <v>121</v>
      </c>
      <c r="B854" s="10" t="s">
        <v>1607</v>
      </c>
      <c r="C854" s="7" t="s">
        <v>1221</v>
      </c>
      <c r="D854" s="174">
        <v>1983</v>
      </c>
      <c r="E854" s="77">
        <v>7441</v>
      </c>
      <c r="F854" s="69"/>
    </row>
    <row r="855" spans="1:6" ht="12.75">
      <c r="A855" s="22">
        <v>122</v>
      </c>
      <c r="B855" s="10" t="s">
        <v>1607</v>
      </c>
      <c r="C855" s="7" t="s">
        <v>1222</v>
      </c>
      <c r="D855" s="174">
        <v>1984</v>
      </c>
      <c r="E855" s="77">
        <v>5636</v>
      </c>
      <c r="F855" s="69"/>
    </row>
    <row r="856" spans="1:6" ht="12.75">
      <c r="A856" s="22">
        <v>123</v>
      </c>
      <c r="B856" s="10" t="s">
        <v>1607</v>
      </c>
      <c r="C856" s="7" t="s">
        <v>1223</v>
      </c>
      <c r="D856" s="174">
        <v>1986</v>
      </c>
      <c r="E856" s="77">
        <v>3621</v>
      </c>
      <c r="F856" s="69"/>
    </row>
    <row r="857" spans="1:6" ht="12.75">
      <c r="A857" s="22">
        <v>124</v>
      </c>
      <c r="B857" s="10" t="s">
        <v>1607</v>
      </c>
      <c r="C857" s="7" t="s">
        <v>1224</v>
      </c>
      <c r="D857" s="174">
        <v>1986</v>
      </c>
      <c r="E857" s="77">
        <v>3621</v>
      </c>
      <c r="F857" s="69"/>
    </row>
    <row r="858" spans="1:6" ht="12.75">
      <c r="A858" s="22">
        <v>125</v>
      </c>
      <c r="B858" s="10" t="s">
        <v>1607</v>
      </c>
      <c r="C858" s="7" t="s">
        <v>1225</v>
      </c>
      <c r="D858" s="174">
        <v>1986</v>
      </c>
      <c r="E858" s="77">
        <v>3620</v>
      </c>
      <c r="F858" s="69"/>
    </row>
    <row r="859" spans="1:6" ht="12.75">
      <c r="A859" s="22">
        <v>126</v>
      </c>
      <c r="B859" s="10" t="s">
        <v>1607</v>
      </c>
      <c r="C859" s="7" t="s">
        <v>1226</v>
      </c>
      <c r="D859" s="174">
        <v>1986</v>
      </c>
      <c r="E859" s="77">
        <v>4209.6</v>
      </c>
      <c r="F859" s="69"/>
    </row>
    <row r="860" spans="1:6" ht="12.75">
      <c r="A860" s="22">
        <v>127</v>
      </c>
      <c r="B860" s="25" t="s">
        <v>1607</v>
      </c>
      <c r="C860" s="9" t="s">
        <v>1883</v>
      </c>
      <c r="D860" s="174"/>
      <c r="E860" s="77"/>
      <c r="F860" s="69"/>
    </row>
    <row r="861" spans="1:6" ht="12.75">
      <c r="A861" s="22">
        <v>128</v>
      </c>
      <c r="B861" s="25" t="s">
        <v>1751</v>
      </c>
      <c r="C861" s="168"/>
      <c r="D861" s="174"/>
      <c r="E861" s="77"/>
      <c r="F861" s="69"/>
    </row>
    <row r="862" spans="1:6" ht="12.75">
      <c r="A862" s="22">
        <v>129</v>
      </c>
      <c r="B862" s="25" t="s">
        <v>1607</v>
      </c>
      <c r="C862" s="7" t="s">
        <v>1227</v>
      </c>
      <c r="D862" s="174">
        <v>1987</v>
      </c>
      <c r="E862" s="77">
        <v>3570.85</v>
      </c>
      <c r="F862" s="69"/>
    </row>
    <row r="863" spans="1:6" ht="12.75">
      <c r="A863" s="22">
        <v>130</v>
      </c>
      <c r="B863" s="25" t="s">
        <v>1607</v>
      </c>
      <c r="C863" s="9" t="s">
        <v>1228</v>
      </c>
      <c r="D863" s="174">
        <v>1986</v>
      </c>
      <c r="E863" s="77">
        <v>3595.51</v>
      </c>
      <c r="F863" s="69"/>
    </row>
    <row r="864" spans="1:6" ht="12.75">
      <c r="A864" s="22">
        <v>131</v>
      </c>
      <c r="B864" s="25" t="s">
        <v>1607</v>
      </c>
      <c r="C864" s="9" t="s">
        <v>1230</v>
      </c>
      <c r="D864" s="174">
        <v>1986</v>
      </c>
      <c r="E864" s="77">
        <v>3580.56</v>
      </c>
      <c r="F864" s="69"/>
    </row>
    <row r="865" spans="1:6" ht="12.75">
      <c r="A865" s="22">
        <v>132</v>
      </c>
      <c r="B865" s="25" t="s">
        <v>1109</v>
      </c>
      <c r="C865" s="9" t="s">
        <v>1110</v>
      </c>
      <c r="D865" s="174">
        <v>1972</v>
      </c>
      <c r="E865" s="77">
        <v>31.2</v>
      </c>
      <c r="F865" s="69"/>
    </row>
    <row r="866" spans="1:6" ht="12.75">
      <c r="A866" s="22">
        <v>133</v>
      </c>
      <c r="B866" s="25" t="s">
        <v>1111</v>
      </c>
      <c r="C866" s="9" t="s">
        <v>1110</v>
      </c>
      <c r="D866" s="174">
        <v>1972</v>
      </c>
      <c r="E866" s="77">
        <v>44.6</v>
      </c>
      <c r="F866" s="69"/>
    </row>
    <row r="867" spans="1:6" ht="12.75">
      <c r="A867" s="22">
        <v>134</v>
      </c>
      <c r="B867" s="25" t="s">
        <v>1112</v>
      </c>
      <c r="C867" s="9" t="s">
        <v>1110</v>
      </c>
      <c r="D867" s="174">
        <v>1972</v>
      </c>
      <c r="E867" s="77">
        <v>49.1</v>
      </c>
      <c r="F867" s="69"/>
    </row>
    <row r="868" spans="1:6" ht="12.75">
      <c r="A868" s="22">
        <v>135</v>
      </c>
      <c r="B868" s="25" t="s">
        <v>1113</v>
      </c>
      <c r="C868" s="9" t="s">
        <v>1110</v>
      </c>
      <c r="D868" s="174">
        <v>1972</v>
      </c>
      <c r="E868" s="77">
        <v>48.4</v>
      </c>
      <c r="F868" s="69"/>
    </row>
    <row r="869" spans="1:6" ht="12.75">
      <c r="A869" s="22">
        <v>136</v>
      </c>
      <c r="B869" s="25" t="s">
        <v>1114</v>
      </c>
      <c r="C869" s="9" t="s">
        <v>1110</v>
      </c>
      <c r="D869" s="174">
        <v>1972</v>
      </c>
      <c r="E869" s="77">
        <v>64</v>
      </c>
      <c r="F869" s="69"/>
    </row>
    <row r="870" spans="1:6" ht="12.75">
      <c r="A870" s="22">
        <v>137</v>
      </c>
      <c r="B870" s="25" t="s">
        <v>1115</v>
      </c>
      <c r="C870" s="9" t="s">
        <v>1110</v>
      </c>
      <c r="D870" s="174">
        <v>1972</v>
      </c>
      <c r="E870" s="77">
        <v>31.2</v>
      </c>
      <c r="F870" s="69"/>
    </row>
    <row r="871" spans="1:6" ht="12.75">
      <c r="A871" s="22">
        <v>138</v>
      </c>
      <c r="B871" s="25" t="s">
        <v>1116</v>
      </c>
      <c r="C871" s="9" t="s">
        <v>1110</v>
      </c>
      <c r="D871" s="174">
        <v>1972</v>
      </c>
      <c r="E871" s="77">
        <v>64.2</v>
      </c>
      <c r="F871" s="69"/>
    </row>
    <row r="872" spans="1:6" ht="12.75">
      <c r="A872" s="22">
        <v>139</v>
      </c>
      <c r="B872" s="25" t="s">
        <v>548</v>
      </c>
      <c r="C872" s="9" t="s">
        <v>1752</v>
      </c>
      <c r="D872" s="174">
        <v>1937</v>
      </c>
      <c r="E872" s="77">
        <v>25</v>
      </c>
      <c r="F872" s="69"/>
    </row>
    <row r="873" spans="1:6" ht="12.75">
      <c r="A873" s="22">
        <v>140</v>
      </c>
      <c r="B873" s="25" t="s">
        <v>547</v>
      </c>
      <c r="C873" s="9" t="s">
        <v>1752</v>
      </c>
      <c r="D873" s="174">
        <v>1937</v>
      </c>
      <c r="E873" s="77">
        <v>18.3</v>
      </c>
      <c r="F873" s="69"/>
    </row>
    <row r="874" spans="1:6" ht="12.75">
      <c r="A874" s="22">
        <v>141</v>
      </c>
      <c r="B874" s="25" t="s">
        <v>548</v>
      </c>
      <c r="C874" s="9" t="s">
        <v>1753</v>
      </c>
      <c r="D874" s="174">
        <v>1905</v>
      </c>
      <c r="E874" s="77">
        <v>34.46</v>
      </c>
      <c r="F874" s="69"/>
    </row>
    <row r="875" spans="1:6" ht="12.75">
      <c r="A875" s="22">
        <v>142</v>
      </c>
      <c r="B875" s="25" t="s">
        <v>547</v>
      </c>
      <c r="C875" s="9" t="s">
        <v>1753</v>
      </c>
      <c r="D875" s="174">
        <v>1905</v>
      </c>
      <c r="E875" s="77">
        <v>43.77</v>
      </c>
      <c r="F875" s="69"/>
    </row>
    <row r="876" spans="1:6" ht="12.75">
      <c r="A876" s="22">
        <v>143</v>
      </c>
      <c r="B876" s="25" t="s">
        <v>1555</v>
      </c>
      <c r="C876" s="9" t="s">
        <v>1753</v>
      </c>
      <c r="D876" s="174">
        <v>1905</v>
      </c>
      <c r="E876" s="77">
        <v>22.23</v>
      </c>
      <c r="F876" s="69"/>
    </row>
    <row r="877" spans="1:6" ht="12.75">
      <c r="A877" s="22">
        <v>144</v>
      </c>
      <c r="B877" s="25" t="s">
        <v>548</v>
      </c>
      <c r="C877" s="9" t="s">
        <v>1754</v>
      </c>
      <c r="D877" s="174">
        <v>1905</v>
      </c>
      <c r="E877" s="77">
        <v>59</v>
      </c>
      <c r="F877" s="69"/>
    </row>
    <row r="878" spans="1:6" ht="12.75">
      <c r="A878" s="22">
        <v>145</v>
      </c>
      <c r="B878" s="25" t="s">
        <v>547</v>
      </c>
      <c r="C878" s="9" t="s">
        <v>1754</v>
      </c>
      <c r="D878" s="174">
        <v>1905</v>
      </c>
      <c r="E878" s="77">
        <v>101.3</v>
      </c>
      <c r="F878" s="69"/>
    </row>
    <row r="879" spans="1:6" ht="12.75">
      <c r="A879" s="22">
        <v>146</v>
      </c>
      <c r="B879" s="25" t="s">
        <v>547</v>
      </c>
      <c r="C879" s="9" t="s">
        <v>1755</v>
      </c>
      <c r="D879" s="174">
        <v>1908</v>
      </c>
      <c r="E879" s="77">
        <v>44.3</v>
      </c>
      <c r="F879" s="69"/>
    </row>
    <row r="880" spans="1:6" ht="12.75">
      <c r="A880" s="22">
        <v>147</v>
      </c>
      <c r="B880" s="25" t="s">
        <v>1555</v>
      </c>
      <c r="C880" s="9" t="s">
        <v>1755</v>
      </c>
      <c r="D880" s="174">
        <v>1908</v>
      </c>
      <c r="E880" s="77">
        <v>40.82</v>
      </c>
      <c r="F880" s="69"/>
    </row>
    <row r="881" spans="1:6" ht="12.75">
      <c r="A881" s="208" t="s">
        <v>1737</v>
      </c>
      <c r="B881" s="209"/>
      <c r="C881" s="7"/>
      <c r="D881" s="174"/>
      <c r="E881" s="77">
        <f>SUM(E734:E880)</f>
        <v>530483.3499999999</v>
      </c>
      <c r="F881" s="69"/>
    </row>
    <row r="882" spans="1:6" ht="12.75">
      <c r="A882" s="23">
        <v>1</v>
      </c>
      <c r="B882" s="10" t="s">
        <v>1884</v>
      </c>
      <c r="C882" s="9" t="s">
        <v>1231</v>
      </c>
      <c r="D882" s="174">
        <v>1982</v>
      </c>
      <c r="E882" s="77">
        <v>817.1</v>
      </c>
      <c r="F882" s="69"/>
    </row>
    <row r="883" spans="1:6" ht="25.5">
      <c r="A883" s="23">
        <v>2</v>
      </c>
      <c r="B883" s="9" t="s">
        <v>1885</v>
      </c>
      <c r="C883" s="9" t="s">
        <v>1232</v>
      </c>
      <c r="D883" s="174">
        <v>1981</v>
      </c>
      <c r="E883" s="77">
        <v>519</v>
      </c>
      <c r="F883" s="69"/>
    </row>
    <row r="884" spans="1:6" ht="12.75">
      <c r="A884" s="23">
        <v>3</v>
      </c>
      <c r="B884" s="10" t="s">
        <v>786</v>
      </c>
      <c r="C884" s="9" t="s">
        <v>1233</v>
      </c>
      <c r="D884" s="174">
        <v>1986</v>
      </c>
      <c r="E884" s="77">
        <v>791.7</v>
      </c>
      <c r="F884" s="69"/>
    </row>
    <row r="885" spans="1:6" ht="25.5">
      <c r="A885" s="23">
        <v>4</v>
      </c>
      <c r="B885" s="18" t="s">
        <v>1886</v>
      </c>
      <c r="C885" s="7" t="s">
        <v>1212</v>
      </c>
      <c r="D885" s="174">
        <v>1987</v>
      </c>
      <c r="E885" s="77">
        <v>180</v>
      </c>
      <c r="F885" s="69"/>
    </row>
    <row r="886" spans="1:6" ht="12.75">
      <c r="A886" s="23">
        <v>5</v>
      </c>
      <c r="B886" s="18" t="s">
        <v>354</v>
      </c>
      <c r="C886" s="9" t="s">
        <v>1232</v>
      </c>
      <c r="D886" s="174">
        <v>1993</v>
      </c>
      <c r="E886" s="77">
        <v>128.7</v>
      </c>
      <c r="F886" s="69"/>
    </row>
    <row r="887" spans="1:6" ht="12.75">
      <c r="A887" s="23">
        <v>6</v>
      </c>
      <c r="B887" s="9" t="s">
        <v>1616</v>
      </c>
      <c r="C887" s="9" t="s">
        <v>1234</v>
      </c>
      <c r="D887" s="184" t="s">
        <v>1887</v>
      </c>
      <c r="E887" s="77">
        <v>842</v>
      </c>
      <c r="F887" s="69"/>
    </row>
    <row r="888" spans="1:6" ht="12.75">
      <c r="A888" s="23">
        <v>7</v>
      </c>
      <c r="B888" s="7" t="s">
        <v>897</v>
      </c>
      <c r="C888" s="9" t="s">
        <v>1234</v>
      </c>
      <c r="D888" s="184" t="s">
        <v>1888</v>
      </c>
      <c r="E888" s="77">
        <v>56.5</v>
      </c>
      <c r="F888" s="69"/>
    </row>
    <row r="889" spans="1:6" ht="12.75">
      <c r="A889" s="23">
        <f>A888+1</f>
        <v>8</v>
      </c>
      <c r="B889" s="7" t="s">
        <v>897</v>
      </c>
      <c r="C889" s="9" t="s">
        <v>1234</v>
      </c>
      <c r="D889" s="184" t="s">
        <v>1888</v>
      </c>
      <c r="E889" s="77">
        <v>80</v>
      </c>
      <c r="F889" s="69"/>
    </row>
    <row r="890" spans="1:7" ht="12.75">
      <c r="A890" s="23">
        <f>A889+1</f>
        <v>9</v>
      </c>
      <c r="B890" s="24" t="s">
        <v>1889</v>
      </c>
      <c r="C890" s="9" t="s">
        <v>1232</v>
      </c>
      <c r="D890" s="184" t="s">
        <v>1890</v>
      </c>
      <c r="E890" s="77">
        <v>51.6</v>
      </c>
      <c r="F890" s="69"/>
      <c r="G890" s="81"/>
    </row>
    <row r="891" spans="1:7" ht="12.75">
      <c r="A891" s="23">
        <f>A890+1</f>
        <v>10</v>
      </c>
      <c r="B891" s="7" t="s">
        <v>897</v>
      </c>
      <c r="C891" s="9" t="s">
        <v>1891</v>
      </c>
      <c r="D891" s="184" t="s">
        <v>1892</v>
      </c>
      <c r="E891" s="77">
        <v>57</v>
      </c>
      <c r="F891" s="69"/>
      <c r="G891" s="81"/>
    </row>
    <row r="892" spans="1:7" ht="12.75">
      <c r="A892" s="23">
        <f>A891+1</f>
        <v>11</v>
      </c>
      <c r="B892" s="7" t="s">
        <v>897</v>
      </c>
      <c r="C892" s="9" t="s">
        <v>1891</v>
      </c>
      <c r="D892" s="184" t="s">
        <v>1892</v>
      </c>
      <c r="E892" s="77">
        <v>47.5</v>
      </c>
      <c r="F892" s="69"/>
      <c r="G892" s="81"/>
    </row>
    <row r="893" spans="1:7" ht="12.75">
      <c r="A893" s="45" t="s">
        <v>1898</v>
      </c>
      <c r="B893" s="7"/>
      <c r="C893" s="9"/>
      <c r="D893" s="8"/>
      <c r="E893" s="103">
        <f>SUM(E882:E892)</f>
        <v>3571.1</v>
      </c>
      <c r="F893" s="69"/>
      <c r="G893" s="81"/>
    </row>
    <row r="894" spans="1:7" ht="12.75">
      <c r="A894" s="45" t="s">
        <v>1899</v>
      </c>
      <c r="B894" s="7"/>
      <c r="C894" s="9"/>
      <c r="D894" s="8"/>
      <c r="E894" s="103">
        <f>E893+E881</f>
        <v>534054.4499999998</v>
      </c>
      <c r="F894" s="69"/>
      <c r="G894" s="81"/>
    </row>
    <row r="895" spans="1:7" ht="12.75">
      <c r="A895" s="213" t="s">
        <v>1900</v>
      </c>
      <c r="B895" s="213"/>
      <c r="C895" s="213"/>
      <c r="D895" s="213"/>
      <c r="E895" s="213"/>
      <c r="F895" s="69"/>
      <c r="G895" s="81"/>
    </row>
    <row r="896" spans="1:6" ht="25.5">
      <c r="A896" s="22">
        <v>1</v>
      </c>
      <c r="B896" s="10" t="s">
        <v>1607</v>
      </c>
      <c r="C896" s="7" t="s">
        <v>1273</v>
      </c>
      <c r="D896" s="174">
        <v>1959</v>
      </c>
      <c r="E896" s="152">
        <v>646</v>
      </c>
      <c r="F896" s="69"/>
    </row>
    <row r="897" spans="1:6" ht="25.5">
      <c r="A897" s="22">
        <f>A896+1</f>
        <v>2</v>
      </c>
      <c r="B897" s="10" t="s">
        <v>1607</v>
      </c>
      <c r="C897" s="7" t="s">
        <v>1274</v>
      </c>
      <c r="D897" s="174">
        <v>1961</v>
      </c>
      <c r="E897" s="152">
        <v>646</v>
      </c>
      <c r="F897" s="69"/>
    </row>
    <row r="898" spans="1:6" ht="25.5">
      <c r="A898" s="22">
        <f aca="true" t="shared" si="14" ref="A898:A961">A897+1</f>
        <v>3</v>
      </c>
      <c r="B898" s="10" t="s">
        <v>1607</v>
      </c>
      <c r="C898" s="7" t="s">
        <v>1901</v>
      </c>
      <c r="D898" s="174">
        <v>1961</v>
      </c>
      <c r="E898" s="152">
        <f>646-52.1</f>
        <v>593.9</v>
      </c>
      <c r="F898" s="69"/>
    </row>
    <row r="899" spans="1:6" ht="25.5">
      <c r="A899" s="22">
        <f t="shared" si="14"/>
        <v>4</v>
      </c>
      <c r="B899" s="10" t="s">
        <v>1607</v>
      </c>
      <c r="C899" s="7" t="s">
        <v>1902</v>
      </c>
      <c r="D899" s="174">
        <v>1952</v>
      </c>
      <c r="E899" s="152">
        <v>383</v>
      </c>
      <c r="F899" s="69"/>
    </row>
    <row r="900" spans="1:6" ht="25.5">
      <c r="A900" s="22">
        <f t="shared" si="14"/>
        <v>5</v>
      </c>
      <c r="B900" s="10" t="s">
        <v>1607</v>
      </c>
      <c r="C900" s="7" t="s">
        <v>1907</v>
      </c>
      <c r="D900" s="174">
        <v>1961</v>
      </c>
      <c r="E900" s="152">
        <v>646</v>
      </c>
      <c r="F900" s="69"/>
    </row>
    <row r="901" spans="1:6" ht="25.5">
      <c r="A901" s="22">
        <f t="shared" si="14"/>
        <v>6</v>
      </c>
      <c r="B901" s="10" t="s">
        <v>1607</v>
      </c>
      <c r="C901" s="7" t="s">
        <v>1908</v>
      </c>
      <c r="D901" s="174">
        <v>1956</v>
      </c>
      <c r="E901" s="152">
        <v>430</v>
      </c>
      <c r="F901" s="69"/>
    </row>
    <row r="902" spans="1:6" ht="25.5">
      <c r="A902" s="22">
        <f t="shared" si="14"/>
        <v>7</v>
      </c>
      <c r="B902" s="10" t="s">
        <v>1607</v>
      </c>
      <c r="C902" s="7" t="s">
        <v>1909</v>
      </c>
      <c r="D902" s="174">
        <v>1949</v>
      </c>
      <c r="E902" s="152">
        <v>395</v>
      </c>
      <c r="F902" s="69"/>
    </row>
    <row r="903" spans="1:6" ht="25.5">
      <c r="A903" s="22">
        <f t="shared" si="14"/>
        <v>8</v>
      </c>
      <c r="B903" s="10" t="s">
        <v>1607</v>
      </c>
      <c r="C903" s="7" t="s">
        <v>1910</v>
      </c>
      <c r="D903" s="174">
        <v>1949</v>
      </c>
      <c r="E903" s="152">
        <v>395</v>
      </c>
      <c r="F903" s="69"/>
    </row>
    <row r="904" spans="1:6" ht="25.5">
      <c r="A904" s="22">
        <f t="shared" si="14"/>
        <v>9</v>
      </c>
      <c r="B904" s="10" t="s">
        <v>1607</v>
      </c>
      <c r="C904" s="7" t="s">
        <v>1911</v>
      </c>
      <c r="D904" s="174">
        <v>1950</v>
      </c>
      <c r="E904" s="152">
        <v>411</v>
      </c>
      <c r="F904" s="69"/>
    </row>
    <row r="905" spans="1:6" ht="25.5">
      <c r="A905" s="22">
        <f t="shared" si="14"/>
        <v>10</v>
      </c>
      <c r="B905" s="10" t="s">
        <v>1607</v>
      </c>
      <c r="C905" s="7" t="s">
        <v>1912</v>
      </c>
      <c r="D905" s="174">
        <v>1937</v>
      </c>
      <c r="E905" s="152">
        <v>980</v>
      </c>
      <c r="F905" s="69"/>
    </row>
    <row r="906" spans="1:6" ht="25.5">
      <c r="A906" s="22">
        <f t="shared" si="14"/>
        <v>11</v>
      </c>
      <c r="B906" s="10" t="s">
        <v>1607</v>
      </c>
      <c r="C906" s="7" t="s">
        <v>1913</v>
      </c>
      <c r="D906" s="174">
        <v>1951</v>
      </c>
      <c r="E906" s="152">
        <v>411</v>
      </c>
      <c r="F906" s="69"/>
    </row>
    <row r="907" spans="1:6" ht="25.5">
      <c r="A907" s="22">
        <f t="shared" si="14"/>
        <v>12</v>
      </c>
      <c r="B907" s="10" t="s">
        <v>1607</v>
      </c>
      <c r="C907" s="7" t="s">
        <v>1914</v>
      </c>
      <c r="D907" s="174">
        <v>1936</v>
      </c>
      <c r="E907" s="152">
        <v>980</v>
      </c>
      <c r="F907" s="69"/>
    </row>
    <row r="908" spans="1:6" ht="25.5">
      <c r="A908" s="22">
        <f t="shared" si="14"/>
        <v>13</v>
      </c>
      <c r="B908" s="10" t="s">
        <v>1607</v>
      </c>
      <c r="C908" s="7" t="s">
        <v>1915</v>
      </c>
      <c r="D908" s="174">
        <v>1936</v>
      </c>
      <c r="E908" s="152">
        <v>980</v>
      </c>
      <c r="F908" s="69"/>
    </row>
    <row r="909" spans="1:6" ht="25.5">
      <c r="A909" s="22">
        <f t="shared" si="14"/>
        <v>14</v>
      </c>
      <c r="B909" s="10" t="s">
        <v>1607</v>
      </c>
      <c r="C909" s="7" t="s">
        <v>1916</v>
      </c>
      <c r="D909" s="174">
        <v>1953</v>
      </c>
      <c r="E909" s="152">
        <v>431</v>
      </c>
      <c r="F909" s="69"/>
    </row>
    <row r="910" spans="1:6" ht="25.5">
      <c r="A910" s="22">
        <f t="shared" si="14"/>
        <v>15</v>
      </c>
      <c r="B910" s="10" t="s">
        <v>1607</v>
      </c>
      <c r="C910" s="7" t="s">
        <v>1917</v>
      </c>
      <c r="D910" s="174">
        <v>1954</v>
      </c>
      <c r="E910" s="152">
        <v>430</v>
      </c>
      <c r="F910" s="69"/>
    </row>
    <row r="911" spans="1:6" ht="25.5">
      <c r="A911" s="22">
        <f t="shared" si="14"/>
        <v>16</v>
      </c>
      <c r="B911" s="10" t="s">
        <v>1607</v>
      </c>
      <c r="C911" s="7" t="s">
        <v>1918</v>
      </c>
      <c r="D911" s="174">
        <v>1936</v>
      </c>
      <c r="E911" s="152">
        <v>980</v>
      </c>
      <c r="F911" s="69"/>
    </row>
    <row r="912" spans="1:6" ht="25.5">
      <c r="A912" s="22">
        <f t="shared" si="14"/>
        <v>17</v>
      </c>
      <c r="B912" s="10" t="s">
        <v>1607</v>
      </c>
      <c r="C912" s="7" t="s">
        <v>1919</v>
      </c>
      <c r="D912" s="174">
        <v>1936</v>
      </c>
      <c r="E912" s="152">
        <v>1122</v>
      </c>
      <c r="F912" s="69"/>
    </row>
    <row r="913" spans="1:6" ht="25.5">
      <c r="A913" s="22">
        <f t="shared" si="14"/>
        <v>18</v>
      </c>
      <c r="B913" s="10" t="s">
        <v>1607</v>
      </c>
      <c r="C913" s="7" t="s">
        <v>1920</v>
      </c>
      <c r="D913" s="174">
        <v>1960</v>
      </c>
      <c r="E913" s="152">
        <v>646</v>
      </c>
      <c r="F913" s="69"/>
    </row>
    <row r="914" spans="1:6" ht="25.5">
      <c r="A914" s="22">
        <f t="shared" si="14"/>
        <v>19</v>
      </c>
      <c r="B914" s="10" t="s">
        <v>1607</v>
      </c>
      <c r="C914" s="7" t="s">
        <v>1921</v>
      </c>
      <c r="D914" s="174">
        <v>1954</v>
      </c>
      <c r="E914" s="152">
        <v>412</v>
      </c>
      <c r="F914" s="69"/>
    </row>
    <row r="915" spans="1:6" ht="25.5">
      <c r="A915" s="22">
        <f t="shared" si="14"/>
        <v>20</v>
      </c>
      <c r="B915" s="10" t="s">
        <v>1607</v>
      </c>
      <c r="C915" s="7" t="s">
        <v>1922</v>
      </c>
      <c r="D915" s="174">
        <v>1975</v>
      </c>
      <c r="E915" s="152">
        <v>3193</v>
      </c>
      <c r="F915" s="69"/>
    </row>
    <row r="916" spans="1:6" ht="25.5">
      <c r="A916" s="22">
        <f t="shared" si="14"/>
        <v>21</v>
      </c>
      <c r="B916" s="10" t="s">
        <v>1607</v>
      </c>
      <c r="C916" s="7" t="s">
        <v>1923</v>
      </c>
      <c r="D916" s="174">
        <v>1954</v>
      </c>
      <c r="E916" s="152">
        <v>412</v>
      </c>
      <c r="F916" s="69"/>
    </row>
    <row r="917" spans="1:6" ht="25.5">
      <c r="A917" s="22">
        <f t="shared" si="14"/>
        <v>22</v>
      </c>
      <c r="B917" s="10" t="s">
        <v>1607</v>
      </c>
      <c r="C917" s="7" t="s">
        <v>1924</v>
      </c>
      <c r="D917" s="174">
        <v>1972</v>
      </c>
      <c r="E917" s="152">
        <v>2759</v>
      </c>
      <c r="F917" s="69"/>
    </row>
    <row r="918" spans="1:6" ht="25.5">
      <c r="A918" s="22">
        <f t="shared" si="14"/>
        <v>23</v>
      </c>
      <c r="B918" s="10" t="s">
        <v>1607</v>
      </c>
      <c r="C918" s="7" t="s">
        <v>1925</v>
      </c>
      <c r="D918" s="174">
        <v>1951</v>
      </c>
      <c r="E918" s="152">
        <v>411</v>
      </c>
      <c r="F918" s="69"/>
    </row>
    <row r="919" spans="1:6" ht="25.5">
      <c r="A919" s="22">
        <f t="shared" si="14"/>
        <v>24</v>
      </c>
      <c r="B919" s="10" t="s">
        <v>1607</v>
      </c>
      <c r="C919" s="7" t="s">
        <v>1926</v>
      </c>
      <c r="D919" s="174">
        <v>1962</v>
      </c>
      <c r="E919" s="152">
        <v>1509</v>
      </c>
      <c r="F919" s="69"/>
    </row>
    <row r="920" spans="1:6" ht="25.5">
      <c r="A920" s="22">
        <f t="shared" si="14"/>
        <v>25</v>
      </c>
      <c r="B920" s="10" t="s">
        <v>1607</v>
      </c>
      <c r="C920" s="7" t="s">
        <v>1927</v>
      </c>
      <c r="D920" s="174">
        <v>1962</v>
      </c>
      <c r="E920" s="152">
        <v>1509</v>
      </c>
      <c r="F920" s="69"/>
    </row>
    <row r="921" spans="1:6" ht="25.5">
      <c r="A921" s="22">
        <f t="shared" si="14"/>
        <v>26</v>
      </c>
      <c r="B921" s="10" t="s">
        <v>1607</v>
      </c>
      <c r="C921" s="7" t="s">
        <v>1928</v>
      </c>
      <c r="D921" s="174">
        <v>1962</v>
      </c>
      <c r="E921" s="152">
        <v>1509</v>
      </c>
      <c r="F921" s="69"/>
    </row>
    <row r="922" spans="1:6" ht="25.5">
      <c r="A922" s="22">
        <f t="shared" si="14"/>
        <v>27</v>
      </c>
      <c r="B922" s="10" t="s">
        <v>1607</v>
      </c>
      <c r="C922" s="7" t="s">
        <v>3</v>
      </c>
      <c r="D922" s="174">
        <v>1967</v>
      </c>
      <c r="E922" s="152">
        <v>2607</v>
      </c>
      <c r="F922" s="69"/>
    </row>
    <row r="923" spans="1:6" ht="12.75">
      <c r="A923" s="22">
        <f t="shared" si="14"/>
        <v>28</v>
      </c>
      <c r="B923" s="10" t="s">
        <v>1607</v>
      </c>
      <c r="C923" s="7" t="s">
        <v>1871</v>
      </c>
      <c r="D923" s="174">
        <v>1967</v>
      </c>
      <c r="E923" s="152">
        <v>3221</v>
      </c>
      <c r="F923" s="69"/>
    </row>
    <row r="924" spans="1:6" ht="25.5">
      <c r="A924" s="22">
        <f t="shared" si="14"/>
        <v>29</v>
      </c>
      <c r="B924" s="10" t="s">
        <v>1607</v>
      </c>
      <c r="C924" s="7" t="s">
        <v>4</v>
      </c>
      <c r="D924" s="174">
        <v>1989</v>
      </c>
      <c r="E924" s="152">
        <v>2635</v>
      </c>
      <c r="F924" s="69"/>
    </row>
    <row r="925" spans="1:6" ht="25.5">
      <c r="A925" s="22">
        <f t="shared" si="14"/>
        <v>30</v>
      </c>
      <c r="B925" s="10" t="s">
        <v>1607</v>
      </c>
      <c r="C925" s="7" t="s">
        <v>5</v>
      </c>
      <c r="D925" s="174">
        <v>1934</v>
      </c>
      <c r="E925" s="152">
        <v>980</v>
      </c>
      <c r="F925" s="69"/>
    </row>
    <row r="926" spans="1:6" ht="25.5">
      <c r="A926" s="22">
        <f t="shared" si="14"/>
        <v>31</v>
      </c>
      <c r="B926" s="10" t="s">
        <v>1607</v>
      </c>
      <c r="C926" s="7" t="s">
        <v>6</v>
      </c>
      <c r="D926" s="174">
        <v>1963</v>
      </c>
      <c r="E926" s="152">
        <v>1509</v>
      </c>
      <c r="F926" s="69"/>
    </row>
    <row r="927" spans="1:6" ht="25.5">
      <c r="A927" s="22">
        <f t="shared" si="14"/>
        <v>32</v>
      </c>
      <c r="B927" s="10" t="s">
        <v>1607</v>
      </c>
      <c r="C927" s="7" t="s">
        <v>7</v>
      </c>
      <c r="D927" s="174">
        <v>1952</v>
      </c>
      <c r="E927" s="152">
        <v>412</v>
      </c>
      <c r="F927" s="69"/>
    </row>
    <row r="928" spans="1:6" ht="25.5">
      <c r="A928" s="22">
        <f t="shared" si="14"/>
        <v>33</v>
      </c>
      <c r="B928" s="10" t="s">
        <v>1607</v>
      </c>
      <c r="C928" s="7" t="s">
        <v>8</v>
      </c>
      <c r="D928" s="174">
        <v>1961</v>
      </c>
      <c r="E928" s="152">
        <f>647-45.6</f>
        <v>601.4</v>
      </c>
      <c r="F928" s="69"/>
    </row>
    <row r="929" spans="1:6" ht="25.5">
      <c r="A929" s="22">
        <f t="shared" si="14"/>
        <v>34</v>
      </c>
      <c r="B929" s="10" t="s">
        <v>1607</v>
      </c>
      <c r="C929" s="7" t="s">
        <v>9</v>
      </c>
      <c r="D929" s="174">
        <v>1956</v>
      </c>
      <c r="E929" s="152">
        <v>412</v>
      </c>
      <c r="F929" s="69"/>
    </row>
    <row r="930" spans="1:6" ht="25.5">
      <c r="A930" s="22">
        <f t="shared" si="14"/>
        <v>35</v>
      </c>
      <c r="B930" s="10" t="s">
        <v>1607</v>
      </c>
      <c r="C930" s="7" t="s">
        <v>10</v>
      </c>
      <c r="D930" s="174">
        <v>1956</v>
      </c>
      <c r="E930" s="152">
        <v>412</v>
      </c>
      <c r="F930" s="69"/>
    </row>
    <row r="931" spans="1:6" ht="25.5">
      <c r="A931" s="22">
        <f t="shared" si="14"/>
        <v>36</v>
      </c>
      <c r="B931" s="10" t="s">
        <v>1607</v>
      </c>
      <c r="C931" s="7" t="s">
        <v>11</v>
      </c>
      <c r="D931" s="174">
        <v>1992</v>
      </c>
      <c r="E931" s="152">
        <v>3513</v>
      </c>
      <c r="F931" s="69"/>
    </row>
    <row r="932" spans="1:6" ht="25.5">
      <c r="A932" s="22">
        <f t="shared" si="14"/>
        <v>37</v>
      </c>
      <c r="B932" s="10" t="s">
        <v>1607</v>
      </c>
      <c r="C932" s="7" t="s">
        <v>12</v>
      </c>
      <c r="D932" s="174">
        <v>1979</v>
      </c>
      <c r="E932" s="152">
        <v>4678</v>
      </c>
      <c r="F932" s="69"/>
    </row>
    <row r="933" spans="1:6" ht="25.5">
      <c r="A933" s="22">
        <f t="shared" si="14"/>
        <v>38</v>
      </c>
      <c r="B933" s="10" t="s">
        <v>1607</v>
      </c>
      <c r="C933" s="7" t="s">
        <v>13</v>
      </c>
      <c r="D933" s="174">
        <v>1956</v>
      </c>
      <c r="E933" s="152">
        <v>486</v>
      </c>
      <c r="F933" s="69"/>
    </row>
    <row r="934" spans="1:6" ht="25.5">
      <c r="A934" s="22">
        <f t="shared" si="14"/>
        <v>39</v>
      </c>
      <c r="B934" s="10" t="s">
        <v>1607</v>
      </c>
      <c r="C934" s="7" t="s">
        <v>14</v>
      </c>
      <c r="D934" s="174">
        <v>1956</v>
      </c>
      <c r="E934" s="152">
        <v>486</v>
      </c>
      <c r="F934" s="69"/>
    </row>
    <row r="935" spans="1:6" ht="25.5">
      <c r="A935" s="22">
        <f t="shared" si="14"/>
        <v>40</v>
      </c>
      <c r="B935" s="10" t="s">
        <v>1607</v>
      </c>
      <c r="C935" s="7" t="s">
        <v>15</v>
      </c>
      <c r="D935" s="174">
        <v>1957</v>
      </c>
      <c r="E935" s="152">
        <v>486</v>
      </c>
      <c r="F935" s="69"/>
    </row>
    <row r="936" spans="1:6" ht="25.5">
      <c r="A936" s="22">
        <f t="shared" si="14"/>
        <v>41</v>
      </c>
      <c r="B936" s="10" t="s">
        <v>1607</v>
      </c>
      <c r="C936" s="7" t="s">
        <v>16</v>
      </c>
      <c r="D936" s="174">
        <v>1956</v>
      </c>
      <c r="E936" s="152">
        <v>486</v>
      </c>
      <c r="F936" s="69"/>
    </row>
    <row r="937" spans="1:6" ht="25.5">
      <c r="A937" s="22">
        <f t="shared" si="14"/>
        <v>42</v>
      </c>
      <c r="B937" s="10" t="s">
        <v>1607</v>
      </c>
      <c r="C937" s="7" t="s">
        <v>17</v>
      </c>
      <c r="D937" s="174">
        <v>1951</v>
      </c>
      <c r="E937" s="152">
        <v>486</v>
      </c>
      <c r="F937" s="69"/>
    </row>
    <row r="938" spans="1:6" ht="25.5">
      <c r="A938" s="22">
        <f t="shared" si="14"/>
        <v>43</v>
      </c>
      <c r="B938" s="10" t="s">
        <v>1607</v>
      </c>
      <c r="C938" s="7" t="s">
        <v>18</v>
      </c>
      <c r="D938" s="174">
        <v>1951</v>
      </c>
      <c r="E938" s="152">
        <v>486</v>
      </c>
      <c r="F938" s="69"/>
    </row>
    <row r="939" spans="1:6" ht="25.5">
      <c r="A939" s="22">
        <f t="shared" si="14"/>
        <v>44</v>
      </c>
      <c r="B939" s="10" t="s">
        <v>1607</v>
      </c>
      <c r="C939" s="7" t="s">
        <v>19</v>
      </c>
      <c r="D939" s="174">
        <v>1957</v>
      </c>
      <c r="E939" s="152">
        <v>486</v>
      </c>
      <c r="F939" s="69"/>
    </row>
    <row r="940" spans="1:6" ht="25.5">
      <c r="A940" s="22">
        <f t="shared" si="14"/>
        <v>45</v>
      </c>
      <c r="B940" s="10" t="s">
        <v>1607</v>
      </c>
      <c r="C940" s="7" t="s">
        <v>20</v>
      </c>
      <c r="D940" s="174">
        <v>1958</v>
      </c>
      <c r="E940" s="152">
        <v>724</v>
      </c>
      <c r="F940" s="69"/>
    </row>
    <row r="941" spans="1:6" ht="25.5">
      <c r="A941" s="22">
        <f t="shared" si="14"/>
        <v>46</v>
      </c>
      <c r="B941" s="10" t="s">
        <v>1607</v>
      </c>
      <c r="C941" s="7" t="s">
        <v>21</v>
      </c>
      <c r="D941" s="174">
        <v>1954</v>
      </c>
      <c r="E941" s="152">
        <v>486</v>
      </c>
      <c r="F941" s="69"/>
    </row>
    <row r="942" spans="1:6" ht="25.5">
      <c r="A942" s="22">
        <f t="shared" si="14"/>
        <v>47</v>
      </c>
      <c r="B942" s="10" t="s">
        <v>1607</v>
      </c>
      <c r="C942" s="7" t="s">
        <v>22</v>
      </c>
      <c r="D942" s="174">
        <v>1936</v>
      </c>
      <c r="E942" s="152">
        <v>727.4</v>
      </c>
      <c r="F942" s="69"/>
    </row>
    <row r="943" spans="1:6" ht="25.5">
      <c r="A943" s="22">
        <f t="shared" si="14"/>
        <v>48</v>
      </c>
      <c r="B943" s="10" t="s">
        <v>1607</v>
      </c>
      <c r="C943" s="7" t="s">
        <v>23</v>
      </c>
      <c r="D943" s="174">
        <v>1951</v>
      </c>
      <c r="E943" s="152">
        <v>411</v>
      </c>
      <c r="F943" s="69"/>
    </row>
    <row r="944" spans="1:6" ht="25.5">
      <c r="A944" s="22">
        <f t="shared" si="14"/>
        <v>49</v>
      </c>
      <c r="B944" s="10" t="s">
        <v>1607</v>
      </c>
      <c r="C944" s="7" t="s">
        <v>24</v>
      </c>
      <c r="D944" s="174">
        <v>1936</v>
      </c>
      <c r="E944" s="152">
        <v>980</v>
      </c>
      <c r="F944" s="69"/>
    </row>
    <row r="945" spans="1:6" ht="25.5">
      <c r="A945" s="22">
        <f t="shared" si="14"/>
        <v>50</v>
      </c>
      <c r="B945" s="10" t="s">
        <v>1607</v>
      </c>
      <c r="C945" s="7" t="s">
        <v>25</v>
      </c>
      <c r="D945" s="174">
        <v>1936</v>
      </c>
      <c r="E945" s="152">
        <v>980</v>
      </c>
      <c r="F945" s="69"/>
    </row>
    <row r="946" spans="1:6" ht="25.5">
      <c r="A946" s="22">
        <f t="shared" si="14"/>
        <v>51</v>
      </c>
      <c r="B946" s="10" t="s">
        <v>1607</v>
      </c>
      <c r="C946" s="7" t="s">
        <v>26</v>
      </c>
      <c r="D946" s="174">
        <v>1953</v>
      </c>
      <c r="E946" s="152">
        <v>1075</v>
      </c>
      <c r="F946" s="69"/>
    </row>
    <row r="947" spans="1:6" ht="25.5">
      <c r="A947" s="22">
        <f t="shared" si="14"/>
        <v>52</v>
      </c>
      <c r="B947" s="10" t="s">
        <v>1607</v>
      </c>
      <c r="C947" s="7" t="s">
        <v>27</v>
      </c>
      <c r="D947" s="174">
        <v>1953</v>
      </c>
      <c r="E947" s="152">
        <v>807.2</v>
      </c>
      <c r="F947" s="69"/>
    </row>
    <row r="948" spans="1:6" ht="25.5">
      <c r="A948" s="22">
        <f t="shared" si="14"/>
        <v>53</v>
      </c>
      <c r="B948" s="10" t="s">
        <v>1607</v>
      </c>
      <c r="C948" s="7" t="s">
        <v>28</v>
      </c>
      <c r="D948" s="174">
        <v>1952</v>
      </c>
      <c r="E948" s="152">
        <v>630</v>
      </c>
      <c r="F948" s="69"/>
    </row>
    <row r="949" spans="1:6" ht="25.5">
      <c r="A949" s="22">
        <f t="shared" si="14"/>
        <v>54</v>
      </c>
      <c r="B949" s="10" t="s">
        <v>1607</v>
      </c>
      <c r="C949" s="7" t="s">
        <v>29</v>
      </c>
      <c r="D949" s="174">
        <v>1952</v>
      </c>
      <c r="E949" s="152">
        <v>430</v>
      </c>
      <c r="F949" s="69"/>
    </row>
    <row r="950" spans="1:6" ht="25.5">
      <c r="A950" s="22">
        <f t="shared" si="14"/>
        <v>55</v>
      </c>
      <c r="B950" s="10" t="s">
        <v>1607</v>
      </c>
      <c r="C950" s="7" t="s">
        <v>30</v>
      </c>
      <c r="D950" s="174">
        <v>1954</v>
      </c>
      <c r="E950" s="152">
        <v>639</v>
      </c>
      <c r="F950" s="69"/>
    </row>
    <row r="951" spans="1:6" ht="25.5">
      <c r="A951" s="22">
        <f t="shared" si="14"/>
        <v>56</v>
      </c>
      <c r="B951" s="10" t="s">
        <v>1607</v>
      </c>
      <c r="C951" s="7" t="s">
        <v>31</v>
      </c>
      <c r="D951" s="174">
        <v>1952</v>
      </c>
      <c r="E951" s="152">
        <v>430</v>
      </c>
      <c r="F951" s="69"/>
    </row>
    <row r="952" spans="1:6" ht="25.5">
      <c r="A952" s="22">
        <f t="shared" si="14"/>
        <v>57</v>
      </c>
      <c r="B952" s="10" t="s">
        <v>1607</v>
      </c>
      <c r="C952" s="7" t="s">
        <v>32</v>
      </c>
      <c r="D952" s="174">
        <v>1954</v>
      </c>
      <c r="E952" s="152">
        <v>412</v>
      </c>
      <c r="F952" s="69"/>
    </row>
    <row r="953" spans="1:6" ht="25.5">
      <c r="A953" s="22">
        <f t="shared" si="14"/>
        <v>58</v>
      </c>
      <c r="B953" s="10" t="s">
        <v>1607</v>
      </c>
      <c r="C953" s="7" t="s">
        <v>33</v>
      </c>
      <c r="D953" s="174">
        <v>1952</v>
      </c>
      <c r="E953" s="152">
        <v>430</v>
      </c>
      <c r="F953" s="69"/>
    </row>
    <row r="954" spans="1:6" ht="25.5">
      <c r="A954" s="22">
        <f t="shared" si="14"/>
        <v>59</v>
      </c>
      <c r="B954" s="10" t="s">
        <v>1607</v>
      </c>
      <c r="C954" s="7" t="s">
        <v>34</v>
      </c>
      <c r="D954" s="174">
        <v>1952</v>
      </c>
      <c r="E954" s="152">
        <v>630</v>
      </c>
      <c r="F954" s="69"/>
    </row>
    <row r="955" spans="1:6" ht="25.5">
      <c r="A955" s="22">
        <f t="shared" si="14"/>
        <v>60</v>
      </c>
      <c r="B955" s="10" t="s">
        <v>1607</v>
      </c>
      <c r="C955" s="7" t="s">
        <v>35</v>
      </c>
      <c r="D955" s="174">
        <v>1956</v>
      </c>
      <c r="E955" s="152">
        <v>412</v>
      </c>
      <c r="F955" s="69"/>
    </row>
    <row r="956" spans="1:6" ht="25.5">
      <c r="A956" s="22">
        <f t="shared" si="14"/>
        <v>61</v>
      </c>
      <c r="B956" s="10" t="s">
        <v>1607</v>
      </c>
      <c r="C956" s="7" t="s">
        <v>36</v>
      </c>
      <c r="D956" s="174">
        <v>1961</v>
      </c>
      <c r="E956" s="152">
        <v>1486</v>
      </c>
      <c r="F956" s="69"/>
    </row>
    <row r="957" spans="1:6" ht="25.5">
      <c r="A957" s="22">
        <f t="shared" si="14"/>
        <v>62</v>
      </c>
      <c r="B957" s="10" t="s">
        <v>1607</v>
      </c>
      <c r="C957" s="7" t="s">
        <v>37</v>
      </c>
      <c r="D957" s="174">
        <v>1961</v>
      </c>
      <c r="E957" s="152">
        <v>1486</v>
      </c>
      <c r="F957" s="69"/>
    </row>
    <row r="958" spans="1:6" ht="25.5">
      <c r="A958" s="22">
        <f t="shared" si="14"/>
        <v>63</v>
      </c>
      <c r="B958" s="10" t="s">
        <v>1607</v>
      </c>
      <c r="C958" s="7" t="s">
        <v>38</v>
      </c>
      <c r="D958" s="174">
        <v>1955</v>
      </c>
      <c r="E958" s="152">
        <v>618</v>
      </c>
      <c r="F958" s="69"/>
    </row>
    <row r="959" spans="1:6" ht="25.5">
      <c r="A959" s="22">
        <f t="shared" si="14"/>
        <v>64</v>
      </c>
      <c r="B959" s="10" t="s">
        <v>1607</v>
      </c>
      <c r="C959" s="7" t="s">
        <v>39</v>
      </c>
      <c r="D959" s="174">
        <v>1955</v>
      </c>
      <c r="E959" s="152">
        <v>1082</v>
      </c>
      <c r="F959" s="69"/>
    </row>
    <row r="960" spans="1:6" ht="25.5">
      <c r="A960" s="22">
        <f t="shared" si="14"/>
        <v>65</v>
      </c>
      <c r="B960" s="10" t="s">
        <v>1607</v>
      </c>
      <c r="C960" s="7" t="s">
        <v>40</v>
      </c>
      <c r="D960" s="174">
        <v>1955</v>
      </c>
      <c r="E960" s="152">
        <v>618</v>
      </c>
      <c r="F960" s="69"/>
    </row>
    <row r="961" spans="1:6" ht="25.5">
      <c r="A961" s="22">
        <f t="shared" si="14"/>
        <v>66</v>
      </c>
      <c r="B961" s="10" t="s">
        <v>1607</v>
      </c>
      <c r="C961" s="7" t="s">
        <v>41</v>
      </c>
      <c r="D961" s="174">
        <v>1956</v>
      </c>
      <c r="E961" s="152">
        <v>1082</v>
      </c>
      <c r="F961" s="69"/>
    </row>
    <row r="962" spans="1:6" ht="25.5">
      <c r="A962" s="22">
        <f aca="true" t="shared" si="15" ref="A962:A1025">A961+1</f>
        <v>67</v>
      </c>
      <c r="B962" s="10" t="s">
        <v>1607</v>
      </c>
      <c r="C962" s="7" t="s">
        <v>42</v>
      </c>
      <c r="D962" s="174">
        <v>1956</v>
      </c>
      <c r="E962" s="152">
        <v>1082</v>
      </c>
      <c r="F962" s="69"/>
    </row>
    <row r="963" spans="1:6" ht="25.5">
      <c r="A963" s="22">
        <f t="shared" si="15"/>
        <v>68</v>
      </c>
      <c r="B963" s="10" t="s">
        <v>1607</v>
      </c>
      <c r="C963" s="7" t="s">
        <v>43</v>
      </c>
      <c r="D963" s="174">
        <v>1956</v>
      </c>
      <c r="E963" s="152">
        <v>1015.2</v>
      </c>
      <c r="F963" s="69"/>
    </row>
    <row r="964" spans="1:6" ht="25.5">
      <c r="A964" s="22">
        <f t="shared" si="15"/>
        <v>69</v>
      </c>
      <c r="B964" s="10" t="s">
        <v>1607</v>
      </c>
      <c r="C964" s="7" t="s">
        <v>44</v>
      </c>
      <c r="D964" s="174">
        <v>1980</v>
      </c>
      <c r="E964" s="152">
        <v>7338</v>
      </c>
      <c r="F964" s="69"/>
    </row>
    <row r="965" spans="1:6" ht="25.5">
      <c r="A965" s="22">
        <f t="shared" si="15"/>
        <v>70</v>
      </c>
      <c r="B965" s="10" t="s">
        <v>1607</v>
      </c>
      <c r="C965" s="7" t="s">
        <v>45</v>
      </c>
      <c r="D965" s="174">
        <v>1949</v>
      </c>
      <c r="E965" s="152">
        <v>395</v>
      </c>
      <c r="F965" s="69"/>
    </row>
    <row r="966" spans="1:6" ht="25.5">
      <c r="A966" s="22">
        <f t="shared" si="15"/>
        <v>71</v>
      </c>
      <c r="B966" s="10" t="s">
        <v>1607</v>
      </c>
      <c r="C966" s="7" t="s">
        <v>46</v>
      </c>
      <c r="D966" s="174">
        <v>1957</v>
      </c>
      <c r="E966" s="152">
        <v>430</v>
      </c>
      <c r="F966" s="69"/>
    </row>
    <row r="967" spans="1:6" ht="25.5">
      <c r="A967" s="22">
        <f t="shared" si="15"/>
        <v>72</v>
      </c>
      <c r="B967" s="10" t="s">
        <v>1607</v>
      </c>
      <c r="C967" s="7" t="s">
        <v>47</v>
      </c>
      <c r="D967" s="174">
        <v>1958</v>
      </c>
      <c r="E967" s="152">
        <v>673</v>
      </c>
      <c r="F967" s="69"/>
    </row>
    <row r="968" spans="1:6" ht="25.5">
      <c r="A968" s="22">
        <f t="shared" si="15"/>
        <v>73</v>
      </c>
      <c r="B968" s="10" t="s">
        <v>1607</v>
      </c>
      <c r="C968" s="7" t="s">
        <v>48</v>
      </c>
      <c r="D968" s="174">
        <v>1958</v>
      </c>
      <c r="E968" s="152">
        <v>673</v>
      </c>
      <c r="F968" s="69"/>
    </row>
    <row r="969" spans="1:6" ht="25.5">
      <c r="A969" s="22">
        <f t="shared" si="15"/>
        <v>74</v>
      </c>
      <c r="B969" s="10" t="s">
        <v>1607</v>
      </c>
      <c r="C969" s="7" t="s">
        <v>49</v>
      </c>
      <c r="D969" s="174">
        <v>1980</v>
      </c>
      <c r="E969" s="152">
        <v>918</v>
      </c>
      <c r="F969" s="69"/>
    </row>
    <row r="970" spans="1:6" ht="25.5">
      <c r="A970" s="22">
        <f t="shared" si="15"/>
        <v>75</v>
      </c>
      <c r="B970" s="10" t="s">
        <v>1607</v>
      </c>
      <c r="C970" s="7" t="s">
        <v>50</v>
      </c>
      <c r="D970" s="174">
        <v>1936</v>
      </c>
      <c r="E970" s="152">
        <v>980</v>
      </c>
      <c r="F970" s="69"/>
    </row>
    <row r="971" spans="1:6" ht="25.5">
      <c r="A971" s="22">
        <f t="shared" si="15"/>
        <v>76</v>
      </c>
      <c r="B971" s="10" t="s">
        <v>1607</v>
      </c>
      <c r="C971" s="7" t="s">
        <v>51</v>
      </c>
      <c r="D971" s="174">
        <v>1936</v>
      </c>
      <c r="E971" s="152">
        <v>980</v>
      </c>
      <c r="F971" s="69"/>
    </row>
    <row r="972" spans="1:6" ht="25.5">
      <c r="A972" s="22">
        <f t="shared" si="15"/>
        <v>77</v>
      </c>
      <c r="B972" s="10" t="s">
        <v>1607</v>
      </c>
      <c r="C972" s="7" t="s">
        <v>52</v>
      </c>
      <c r="D972" s="174">
        <v>1953</v>
      </c>
      <c r="E972" s="152">
        <v>662</v>
      </c>
      <c r="F972" s="69"/>
    </row>
    <row r="973" spans="1:6" ht="25.5">
      <c r="A973" s="22">
        <f t="shared" si="15"/>
        <v>78</v>
      </c>
      <c r="B973" s="10" t="s">
        <v>1607</v>
      </c>
      <c r="C973" s="7" t="s">
        <v>53</v>
      </c>
      <c r="D973" s="174">
        <v>1954</v>
      </c>
      <c r="E973" s="152">
        <v>639</v>
      </c>
      <c r="F973" s="69"/>
    </row>
    <row r="974" spans="1:6" ht="25.5">
      <c r="A974" s="22">
        <f t="shared" si="15"/>
        <v>79</v>
      </c>
      <c r="B974" s="10" t="s">
        <v>1607</v>
      </c>
      <c r="C974" s="7" t="s">
        <v>54</v>
      </c>
      <c r="D974" s="174">
        <v>1954</v>
      </c>
      <c r="E974" s="152">
        <v>639</v>
      </c>
      <c r="F974" s="69"/>
    </row>
    <row r="975" spans="1:6" ht="25.5">
      <c r="A975" s="22">
        <f t="shared" si="15"/>
        <v>80</v>
      </c>
      <c r="B975" s="10" t="s">
        <v>1607</v>
      </c>
      <c r="C975" s="7" t="s">
        <v>56</v>
      </c>
      <c r="D975" s="174">
        <v>1953</v>
      </c>
      <c r="E975" s="152">
        <v>662</v>
      </c>
      <c r="F975" s="69"/>
    </row>
    <row r="976" spans="1:6" ht="25.5">
      <c r="A976" s="22">
        <f t="shared" si="15"/>
        <v>81</v>
      </c>
      <c r="B976" s="10" t="s">
        <v>1607</v>
      </c>
      <c r="C976" s="7" t="s">
        <v>57</v>
      </c>
      <c r="D976" s="174">
        <v>1954</v>
      </c>
      <c r="E976" s="152">
        <v>618</v>
      </c>
      <c r="F976" s="69"/>
    </row>
    <row r="977" spans="1:6" ht="25.5">
      <c r="A977" s="22">
        <f t="shared" si="15"/>
        <v>82</v>
      </c>
      <c r="B977" s="10" t="s">
        <v>1607</v>
      </c>
      <c r="C977" s="7" t="s">
        <v>58</v>
      </c>
      <c r="D977" s="174">
        <v>1955</v>
      </c>
      <c r="E977" s="152">
        <v>618</v>
      </c>
      <c r="F977" s="69"/>
    </row>
    <row r="978" spans="1:6" ht="25.5">
      <c r="A978" s="22">
        <f t="shared" si="15"/>
        <v>83</v>
      </c>
      <c r="B978" s="10" t="s">
        <v>1607</v>
      </c>
      <c r="C978" s="7" t="s">
        <v>59</v>
      </c>
      <c r="D978" s="174">
        <v>1953</v>
      </c>
      <c r="E978" s="152">
        <v>662</v>
      </c>
      <c r="F978" s="69"/>
    </row>
    <row r="979" spans="1:6" ht="25.5">
      <c r="A979" s="22">
        <f t="shared" si="15"/>
        <v>84</v>
      </c>
      <c r="B979" s="10" t="s">
        <v>1607</v>
      </c>
      <c r="C979" s="7" t="s">
        <v>60</v>
      </c>
      <c r="D979" s="174">
        <v>1954</v>
      </c>
      <c r="E979" s="152">
        <v>639</v>
      </c>
      <c r="F979" s="69"/>
    </row>
    <row r="980" spans="1:6" ht="25.5">
      <c r="A980" s="22">
        <f t="shared" si="15"/>
        <v>85</v>
      </c>
      <c r="B980" s="10" t="s">
        <v>1607</v>
      </c>
      <c r="C980" s="7" t="s">
        <v>61</v>
      </c>
      <c r="D980" s="174">
        <v>1962</v>
      </c>
      <c r="E980" s="152">
        <v>689</v>
      </c>
      <c r="F980" s="69"/>
    </row>
    <row r="981" spans="1:6" ht="25.5">
      <c r="A981" s="22">
        <f t="shared" si="15"/>
        <v>86</v>
      </c>
      <c r="B981" s="10" t="s">
        <v>1607</v>
      </c>
      <c r="C981" s="7" t="s">
        <v>62</v>
      </c>
      <c r="D981" s="174">
        <v>1957</v>
      </c>
      <c r="E981" s="152">
        <v>630</v>
      </c>
      <c r="F981" s="69"/>
    </row>
    <row r="982" spans="1:6" ht="25.5">
      <c r="A982" s="22">
        <f t="shared" si="15"/>
        <v>87</v>
      </c>
      <c r="B982" s="10" t="s">
        <v>1607</v>
      </c>
      <c r="C982" s="7" t="s">
        <v>63</v>
      </c>
      <c r="D982" s="174">
        <v>1961</v>
      </c>
      <c r="E982" s="152">
        <v>646</v>
      </c>
      <c r="F982" s="69"/>
    </row>
    <row r="983" spans="1:6" ht="25.5">
      <c r="A983" s="22">
        <f t="shared" si="15"/>
        <v>88</v>
      </c>
      <c r="B983" s="10" t="s">
        <v>1607</v>
      </c>
      <c r="C983" s="7" t="s">
        <v>64</v>
      </c>
      <c r="D983" s="174">
        <v>1960</v>
      </c>
      <c r="E983" s="152">
        <v>679</v>
      </c>
      <c r="F983" s="69"/>
    </row>
    <row r="984" spans="1:6" ht="25.5">
      <c r="A984" s="22">
        <f t="shared" si="15"/>
        <v>89</v>
      </c>
      <c r="B984" s="10" t="s">
        <v>1607</v>
      </c>
      <c r="C984" s="7" t="s">
        <v>65</v>
      </c>
      <c r="D984" s="174">
        <v>1967</v>
      </c>
      <c r="E984" s="152">
        <v>3221</v>
      </c>
      <c r="F984" s="69"/>
    </row>
    <row r="985" spans="1:6" ht="25.5">
      <c r="A985" s="22">
        <f t="shared" si="15"/>
        <v>90</v>
      </c>
      <c r="B985" s="10" t="s">
        <v>1607</v>
      </c>
      <c r="C985" s="7" t="s">
        <v>66</v>
      </c>
      <c r="D985" s="174">
        <v>1958</v>
      </c>
      <c r="E985" s="152">
        <v>355.9</v>
      </c>
      <c r="F985" s="69"/>
    </row>
    <row r="986" spans="1:6" ht="25.5">
      <c r="A986" s="22">
        <f t="shared" si="15"/>
        <v>91</v>
      </c>
      <c r="B986" s="10" t="s">
        <v>1607</v>
      </c>
      <c r="C986" s="7" t="s">
        <v>67</v>
      </c>
      <c r="D986" s="174">
        <v>1986</v>
      </c>
      <c r="E986" s="152">
        <v>596</v>
      </c>
      <c r="F986" s="69"/>
    </row>
    <row r="987" spans="1:6" ht="25.5">
      <c r="A987" s="22">
        <f t="shared" si="15"/>
        <v>92</v>
      </c>
      <c r="B987" s="10" t="s">
        <v>1607</v>
      </c>
      <c r="C987" s="7" t="s">
        <v>68</v>
      </c>
      <c r="D987" s="174">
        <v>1985</v>
      </c>
      <c r="E987" s="152">
        <v>1198</v>
      </c>
      <c r="F987" s="69"/>
    </row>
    <row r="988" spans="1:6" ht="25.5">
      <c r="A988" s="22">
        <f t="shared" si="15"/>
        <v>93</v>
      </c>
      <c r="B988" s="10" t="s">
        <v>1607</v>
      </c>
      <c r="C988" s="7" t="s">
        <v>69</v>
      </c>
      <c r="D988" s="174">
        <v>1954</v>
      </c>
      <c r="E988" s="152">
        <v>1285</v>
      </c>
      <c r="F988" s="69"/>
    </row>
    <row r="989" spans="1:6" ht="25.5">
      <c r="A989" s="22">
        <f t="shared" si="15"/>
        <v>94</v>
      </c>
      <c r="B989" s="10" t="s">
        <v>1607</v>
      </c>
      <c r="C989" s="7" t="s">
        <v>70</v>
      </c>
      <c r="D989" s="174">
        <v>1954</v>
      </c>
      <c r="E989" s="152">
        <v>1285</v>
      </c>
      <c r="F989" s="69"/>
    </row>
    <row r="990" spans="1:6" ht="25.5">
      <c r="A990" s="22">
        <f t="shared" si="15"/>
        <v>95</v>
      </c>
      <c r="B990" s="10" t="s">
        <v>1607</v>
      </c>
      <c r="C990" s="7" t="s">
        <v>71</v>
      </c>
      <c r="D990" s="174">
        <v>1960</v>
      </c>
      <c r="E990" s="152">
        <v>646</v>
      </c>
      <c r="F990" s="69"/>
    </row>
    <row r="991" spans="1:6" ht="25.5">
      <c r="A991" s="22">
        <f t="shared" si="15"/>
        <v>96</v>
      </c>
      <c r="B991" s="10" t="s">
        <v>1607</v>
      </c>
      <c r="C991" s="7" t="s">
        <v>72</v>
      </c>
      <c r="D991" s="174">
        <v>1960</v>
      </c>
      <c r="E991" s="152">
        <v>383</v>
      </c>
      <c r="F991" s="69"/>
    </row>
    <row r="992" spans="1:6" ht="25.5">
      <c r="A992" s="22">
        <f t="shared" si="15"/>
        <v>97</v>
      </c>
      <c r="B992" s="10" t="s">
        <v>1607</v>
      </c>
      <c r="C992" s="7" t="s">
        <v>78</v>
      </c>
      <c r="D992" s="174">
        <v>1960</v>
      </c>
      <c r="E992" s="152">
        <v>646</v>
      </c>
      <c r="F992" s="69"/>
    </row>
    <row r="993" spans="1:6" ht="25.5">
      <c r="A993" s="22">
        <f t="shared" si="15"/>
        <v>98</v>
      </c>
      <c r="B993" s="10" t="s">
        <v>1607</v>
      </c>
      <c r="C993" s="7" t="s">
        <v>79</v>
      </c>
      <c r="D993" s="174">
        <v>1960</v>
      </c>
      <c r="E993" s="152">
        <v>646</v>
      </c>
      <c r="F993" s="69"/>
    </row>
    <row r="994" spans="1:6" ht="25.5">
      <c r="A994" s="22">
        <f t="shared" si="15"/>
        <v>99</v>
      </c>
      <c r="B994" s="10" t="s">
        <v>1607</v>
      </c>
      <c r="C994" s="7" t="s">
        <v>80</v>
      </c>
      <c r="D994" s="174">
        <v>1960</v>
      </c>
      <c r="E994" s="152">
        <v>646</v>
      </c>
      <c r="F994" s="69"/>
    </row>
    <row r="995" spans="1:6" ht="25.5">
      <c r="A995" s="22">
        <f t="shared" si="15"/>
        <v>100</v>
      </c>
      <c r="B995" s="10" t="s">
        <v>1607</v>
      </c>
      <c r="C995" s="7" t="s">
        <v>81</v>
      </c>
      <c r="D995" s="174">
        <v>1960</v>
      </c>
      <c r="E995" s="152">
        <v>646</v>
      </c>
      <c r="F995" s="69"/>
    </row>
    <row r="996" spans="1:6" ht="25.5">
      <c r="A996" s="22">
        <f t="shared" si="15"/>
        <v>101</v>
      </c>
      <c r="B996" s="10" t="s">
        <v>1607</v>
      </c>
      <c r="C996" s="7" t="s">
        <v>82</v>
      </c>
      <c r="D996" s="174">
        <v>1960</v>
      </c>
      <c r="E996" s="152">
        <v>383</v>
      </c>
      <c r="F996" s="69"/>
    </row>
    <row r="997" spans="1:6" ht="25.5">
      <c r="A997" s="22">
        <f t="shared" si="15"/>
        <v>102</v>
      </c>
      <c r="B997" s="10" t="s">
        <v>1607</v>
      </c>
      <c r="C997" s="7" t="s">
        <v>83</v>
      </c>
      <c r="D997" s="174">
        <v>1960</v>
      </c>
      <c r="E997" s="152">
        <v>646</v>
      </c>
      <c r="F997" s="69"/>
    </row>
    <row r="998" spans="1:6" ht="25.5">
      <c r="A998" s="22">
        <f t="shared" si="15"/>
        <v>103</v>
      </c>
      <c r="B998" s="10" t="s">
        <v>1607</v>
      </c>
      <c r="C998" s="7" t="s">
        <v>84</v>
      </c>
      <c r="D998" s="174">
        <v>1936</v>
      </c>
      <c r="E998" s="152">
        <v>980</v>
      </c>
      <c r="F998" s="69"/>
    </row>
    <row r="999" spans="1:6" ht="25.5">
      <c r="A999" s="22">
        <f t="shared" si="15"/>
        <v>104</v>
      </c>
      <c r="B999" s="10" t="s">
        <v>1607</v>
      </c>
      <c r="C999" s="7" t="s">
        <v>86</v>
      </c>
      <c r="D999" s="174">
        <v>1949</v>
      </c>
      <c r="E999" s="152">
        <v>395</v>
      </c>
      <c r="F999" s="69"/>
    </row>
    <row r="1000" spans="1:6" ht="25.5">
      <c r="A1000" s="22">
        <f t="shared" si="15"/>
        <v>105</v>
      </c>
      <c r="B1000" s="10" t="s">
        <v>1607</v>
      </c>
      <c r="C1000" s="7" t="s">
        <v>87</v>
      </c>
      <c r="D1000" s="174">
        <v>1936</v>
      </c>
      <c r="E1000" s="152">
        <v>980</v>
      </c>
      <c r="F1000" s="69"/>
    </row>
    <row r="1001" spans="1:6" ht="25.5">
      <c r="A1001" s="22">
        <f t="shared" si="15"/>
        <v>106</v>
      </c>
      <c r="B1001" s="10" t="s">
        <v>1607</v>
      </c>
      <c r="C1001" s="7" t="s">
        <v>88</v>
      </c>
      <c r="D1001" s="174">
        <v>1961</v>
      </c>
      <c r="E1001" s="152">
        <v>646</v>
      </c>
      <c r="F1001" s="69"/>
    </row>
    <row r="1002" spans="1:6" ht="25.5">
      <c r="A1002" s="22">
        <f t="shared" si="15"/>
        <v>107</v>
      </c>
      <c r="B1002" s="10" t="s">
        <v>1607</v>
      </c>
      <c r="C1002" s="7" t="s">
        <v>89</v>
      </c>
      <c r="D1002" s="174">
        <v>1975</v>
      </c>
      <c r="E1002" s="152">
        <v>4579</v>
      </c>
      <c r="F1002" s="69"/>
    </row>
    <row r="1003" spans="1:6" ht="25.5">
      <c r="A1003" s="22">
        <f t="shared" si="15"/>
        <v>108</v>
      </c>
      <c r="B1003" s="10" t="s">
        <v>1607</v>
      </c>
      <c r="C1003" s="7" t="s">
        <v>90</v>
      </c>
      <c r="D1003" s="174">
        <v>1970</v>
      </c>
      <c r="E1003" s="152">
        <v>3283</v>
      </c>
      <c r="F1003" s="69"/>
    </row>
    <row r="1004" spans="1:6" ht="25.5">
      <c r="A1004" s="22">
        <f t="shared" si="15"/>
        <v>109</v>
      </c>
      <c r="B1004" s="7" t="s">
        <v>1607</v>
      </c>
      <c r="C1004" s="7" t="s">
        <v>91</v>
      </c>
      <c r="D1004" s="174">
        <v>1989</v>
      </c>
      <c r="E1004" s="152">
        <v>5972</v>
      </c>
      <c r="F1004" s="69"/>
    </row>
    <row r="1005" spans="1:6" ht="25.5">
      <c r="A1005" s="22">
        <f t="shared" si="15"/>
        <v>110</v>
      </c>
      <c r="B1005" s="7" t="s">
        <v>1607</v>
      </c>
      <c r="C1005" s="7" t="s">
        <v>92</v>
      </c>
      <c r="D1005" s="174">
        <v>1987</v>
      </c>
      <c r="E1005" s="152">
        <v>2965</v>
      </c>
      <c r="F1005" s="69"/>
    </row>
    <row r="1006" spans="1:6" ht="25.5">
      <c r="A1006" s="22">
        <f t="shared" si="15"/>
        <v>111</v>
      </c>
      <c r="B1006" s="7" t="s">
        <v>1607</v>
      </c>
      <c r="C1006" s="7" t="s">
        <v>93</v>
      </c>
      <c r="D1006" s="174">
        <v>1986</v>
      </c>
      <c r="E1006" s="152">
        <v>5936</v>
      </c>
      <c r="F1006" s="69"/>
    </row>
    <row r="1007" spans="1:6" ht="25.5">
      <c r="A1007" s="22">
        <f t="shared" si="15"/>
        <v>112</v>
      </c>
      <c r="B1007" s="7" t="s">
        <v>1607</v>
      </c>
      <c r="C1007" s="7" t="s">
        <v>94</v>
      </c>
      <c r="D1007" s="174">
        <v>1989</v>
      </c>
      <c r="E1007" s="152">
        <v>5097</v>
      </c>
      <c r="F1007" s="69"/>
    </row>
    <row r="1008" spans="1:6" ht="25.5">
      <c r="A1008" s="22">
        <f t="shared" si="15"/>
        <v>113</v>
      </c>
      <c r="B1008" s="7" t="s">
        <v>1607</v>
      </c>
      <c r="C1008" s="7" t="s">
        <v>95</v>
      </c>
      <c r="D1008" s="8">
        <v>1982</v>
      </c>
      <c r="E1008" s="153">
        <v>2461</v>
      </c>
      <c r="F1008" s="69"/>
    </row>
    <row r="1009" spans="1:6" ht="25.5">
      <c r="A1009" s="22">
        <f t="shared" si="15"/>
        <v>114</v>
      </c>
      <c r="B1009" s="7" t="s">
        <v>1607</v>
      </c>
      <c r="C1009" s="7" t="s">
        <v>96</v>
      </c>
      <c r="D1009" s="8">
        <v>1951</v>
      </c>
      <c r="E1009" s="153">
        <v>653.1</v>
      </c>
      <c r="F1009" s="69"/>
    </row>
    <row r="1010" spans="1:6" ht="25.5">
      <c r="A1010" s="22">
        <f t="shared" si="15"/>
        <v>115</v>
      </c>
      <c r="B1010" s="7" t="s">
        <v>1607</v>
      </c>
      <c r="C1010" s="7" t="s">
        <v>97</v>
      </c>
      <c r="D1010" s="8">
        <v>1952</v>
      </c>
      <c r="E1010" s="153">
        <v>294</v>
      </c>
      <c r="F1010" s="69"/>
    </row>
    <row r="1011" spans="1:6" ht="25.5">
      <c r="A1011" s="22">
        <f t="shared" si="15"/>
        <v>116</v>
      </c>
      <c r="B1011" s="7" t="s">
        <v>1607</v>
      </c>
      <c r="C1011" s="7" t="s">
        <v>98</v>
      </c>
      <c r="D1011" s="8">
        <v>1952</v>
      </c>
      <c r="E1011" s="153">
        <v>221</v>
      </c>
      <c r="F1011" s="69"/>
    </row>
    <row r="1012" spans="1:6" ht="25.5">
      <c r="A1012" s="22">
        <f t="shared" si="15"/>
        <v>117</v>
      </c>
      <c r="B1012" s="7" t="s">
        <v>1607</v>
      </c>
      <c r="C1012" s="7" t="s">
        <v>99</v>
      </c>
      <c r="D1012" s="174">
        <v>1955</v>
      </c>
      <c r="E1012" s="152">
        <v>399</v>
      </c>
      <c r="F1012" s="69"/>
    </row>
    <row r="1013" spans="1:6" ht="25.5">
      <c r="A1013" s="22">
        <f t="shared" si="15"/>
        <v>118</v>
      </c>
      <c r="B1013" s="7" t="s">
        <v>1607</v>
      </c>
      <c r="C1013" s="7" t="s">
        <v>100</v>
      </c>
      <c r="D1013" s="174">
        <v>1959</v>
      </c>
      <c r="E1013" s="152">
        <v>1132.6</v>
      </c>
      <c r="F1013" s="69"/>
    </row>
    <row r="1014" spans="1:6" ht="25.5">
      <c r="A1014" s="22">
        <f t="shared" si="15"/>
        <v>119</v>
      </c>
      <c r="B1014" s="7" t="s">
        <v>1607</v>
      </c>
      <c r="C1014" s="7" t="s">
        <v>101</v>
      </c>
      <c r="D1014" s="174">
        <v>1960</v>
      </c>
      <c r="E1014" s="152">
        <v>632</v>
      </c>
      <c r="F1014" s="69"/>
    </row>
    <row r="1015" spans="1:6" ht="25.5">
      <c r="A1015" s="22">
        <f t="shared" si="15"/>
        <v>120</v>
      </c>
      <c r="B1015" s="7" t="s">
        <v>1607</v>
      </c>
      <c r="C1015" s="7" t="s">
        <v>102</v>
      </c>
      <c r="D1015" s="174">
        <v>1960</v>
      </c>
      <c r="E1015" s="152">
        <v>1155</v>
      </c>
      <c r="F1015" s="69"/>
    </row>
    <row r="1016" spans="1:6" ht="25.5">
      <c r="A1016" s="22">
        <f t="shared" si="15"/>
        <v>121</v>
      </c>
      <c r="B1016" s="7" t="s">
        <v>1607</v>
      </c>
      <c r="C1016" s="7" t="s">
        <v>103</v>
      </c>
      <c r="D1016" s="174">
        <v>1963</v>
      </c>
      <c r="E1016" s="152">
        <v>1421</v>
      </c>
      <c r="F1016" s="69"/>
    </row>
    <row r="1017" spans="1:6" ht="25.5">
      <c r="A1017" s="22">
        <f t="shared" si="15"/>
        <v>122</v>
      </c>
      <c r="B1017" s="7" t="s">
        <v>1607</v>
      </c>
      <c r="C1017" s="7" t="s">
        <v>104</v>
      </c>
      <c r="D1017" s="8">
        <v>1964</v>
      </c>
      <c r="E1017" s="153">
        <v>1432</v>
      </c>
      <c r="F1017" s="69"/>
    </row>
    <row r="1018" spans="1:6" ht="25.5">
      <c r="A1018" s="22">
        <f t="shared" si="15"/>
        <v>123</v>
      </c>
      <c r="B1018" s="7" t="s">
        <v>1607</v>
      </c>
      <c r="C1018" s="7" t="s">
        <v>109</v>
      </c>
      <c r="D1018" s="8">
        <v>1965</v>
      </c>
      <c r="E1018" s="153">
        <f>2224.5-248.3</f>
        <v>1976.2</v>
      </c>
      <c r="F1018" s="69"/>
    </row>
    <row r="1019" spans="1:6" ht="25.5">
      <c r="A1019" s="22">
        <f t="shared" si="15"/>
        <v>124</v>
      </c>
      <c r="B1019" s="7" t="s">
        <v>1607</v>
      </c>
      <c r="C1019" s="7" t="s">
        <v>110</v>
      </c>
      <c r="D1019" s="174">
        <v>1952</v>
      </c>
      <c r="E1019" s="152">
        <v>253.3</v>
      </c>
      <c r="F1019" s="69"/>
    </row>
    <row r="1020" spans="1:6" ht="25.5">
      <c r="A1020" s="22">
        <f t="shared" si="15"/>
        <v>125</v>
      </c>
      <c r="B1020" s="7" t="s">
        <v>1607</v>
      </c>
      <c r="C1020" s="7" t="s">
        <v>111</v>
      </c>
      <c r="D1020" s="185">
        <v>1963</v>
      </c>
      <c r="E1020" s="153">
        <v>1421</v>
      </c>
      <c r="F1020" s="69"/>
    </row>
    <row r="1021" spans="1:6" ht="25.5">
      <c r="A1021" s="22">
        <f t="shared" si="15"/>
        <v>126</v>
      </c>
      <c r="B1021" s="7" t="s">
        <v>1607</v>
      </c>
      <c r="C1021" s="7" t="s">
        <v>112</v>
      </c>
      <c r="D1021" s="174">
        <v>1955</v>
      </c>
      <c r="E1021" s="154">
        <v>338</v>
      </c>
      <c r="F1021" s="69"/>
    </row>
    <row r="1022" spans="1:6" ht="25.5">
      <c r="A1022" s="22">
        <f t="shared" si="15"/>
        <v>127</v>
      </c>
      <c r="B1022" s="7" t="s">
        <v>1607</v>
      </c>
      <c r="C1022" s="7" t="s">
        <v>113</v>
      </c>
      <c r="D1022" s="186">
        <v>1964</v>
      </c>
      <c r="E1022" s="153">
        <v>1445</v>
      </c>
      <c r="F1022" s="69"/>
    </row>
    <row r="1023" spans="1:6" ht="25.5">
      <c r="A1023" s="22">
        <f t="shared" si="15"/>
        <v>128</v>
      </c>
      <c r="B1023" s="7" t="s">
        <v>1607</v>
      </c>
      <c r="C1023" s="7" t="s">
        <v>114</v>
      </c>
      <c r="D1023" s="174">
        <v>1955</v>
      </c>
      <c r="E1023" s="152">
        <v>358</v>
      </c>
      <c r="F1023" s="69"/>
    </row>
    <row r="1024" spans="1:6" ht="25.5">
      <c r="A1024" s="22">
        <f t="shared" si="15"/>
        <v>129</v>
      </c>
      <c r="B1024" s="7" t="s">
        <v>1607</v>
      </c>
      <c r="C1024" s="7" t="s">
        <v>115</v>
      </c>
      <c r="D1024" s="8">
        <v>1965</v>
      </c>
      <c r="E1024" s="153">
        <v>3206</v>
      </c>
      <c r="F1024" s="69"/>
    </row>
    <row r="1025" spans="1:6" ht="25.5">
      <c r="A1025" s="22">
        <f t="shared" si="15"/>
        <v>130</v>
      </c>
      <c r="B1025" s="7" t="s">
        <v>1607</v>
      </c>
      <c r="C1025" s="7" t="s">
        <v>116</v>
      </c>
      <c r="D1025" s="174">
        <v>1955</v>
      </c>
      <c r="E1025" s="152">
        <v>345</v>
      </c>
      <c r="F1025" s="69"/>
    </row>
    <row r="1026" spans="1:6" ht="25.5">
      <c r="A1026" s="22">
        <f aca="true" t="shared" si="16" ref="A1026:A1089">A1025+1</f>
        <v>131</v>
      </c>
      <c r="B1026" s="7" t="s">
        <v>1607</v>
      </c>
      <c r="C1026" s="7" t="s">
        <v>117</v>
      </c>
      <c r="D1026" s="174">
        <v>1960</v>
      </c>
      <c r="E1026" s="152">
        <v>623</v>
      </c>
      <c r="F1026" s="69"/>
    </row>
    <row r="1027" spans="1:6" ht="25.5">
      <c r="A1027" s="22">
        <f t="shared" si="16"/>
        <v>132</v>
      </c>
      <c r="B1027" s="7" t="s">
        <v>1607</v>
      </c>
      <c r="C1027" s="7" t="s">
        <v>118</v>
      </c>
      <c r="D1027" s="174">
        <v>1959</v>
      </c>
      <c r="E1027" s="152">
        <v>614</v>
      </c>
      <c r="F1027" s="69"/>
    </row>
    <row r="1028" spans="1:6" ht="25.5">
      <c r="A1028" s="22">
        <f t="shared" si="16"/>
        <v>133</v>
      </c>
      <c r="B1028" s="7" t="s">
        <v>1275</v>
      </c>
      <c r="C1028" s="7" t="s">
        <v>119</v>
      </c>
      <c r="D1028" s="8">
        <v>1960</v>
      </c>
      <c r="E1028" s="153">
        <v>1163</v>
      </c>
      <c r="F1028" s="69"/>
    </row>
    <row r="1029" spans="1:6" ht="25.5">
      <c r="A1029" s="22">
        <f t="shared" si="16"/>
        <v>134</v>
      </c>
      <c r="B1029" s="7" t="s">
        <v>1607</v>
      </c>
      <c r="C1029" s="7" t="s">
        <v>120</v>
      </c>
      <c r="D1029" s="8">
        <v>1968</v>
      </c>
      <c r="E1029" s="153">
        <v>3188</v>
      </c>
      <c r="F1029" s="69"/>
    </row>
    <row r="1030" spans="1:6" ht="25.5">
      <c r="A1030" s="22">
        <f t="shared" si="16"/>
        <v>135</v>
      </c>
      <c r="B1030" s="7" t="s">
        <v>1607</v>
      </c>
      <c r="C1030" s="7" t="s">
        <v>121</v>
      </c>
      <c r="D1030" s="8">
        <v>1967</v>
      </c>
      <c r="E1030" s="153">
        <v>3180</v>
      </c>
      <c r="F1030" s="69"/>
    </row>
    <row r="1031" spans="1:6" ht="25.5">
      <c r="A1031" s="22">
        <f t="shared" si="16"/>
        <v>136</v>
      </c>
      <c r="B1031" s="7" t="s">
        <v>1607</v>
      </c>
      <c r="C1031" s="7" t="s">
        <v>122</v>
      </c>
      <c r="D1031" s="8">
        <v>1979</v>
      </c>
      <c r="E1031" s="153">
        <v>3345</v>
      </c>
      <c r="F1031" s="69"/>
    </row>
    <row r="1032" spans="1:6" ht="25.5">
      <c r="A1032" s="22">
        <f t="shared" si="16"/>
        <v>137</v>
      </c>
      <c r="B1032" s="7" t="s">
        <v>1607</v>
      </c>
      <c r="C1032" s="7" t="s">
        <v>123</v>
      </c>
      <c r="D1032" s="8">
        <v>1960</v>
      </c>
      <c r="E1032" s="153">
        <v>538</v>
      </c>
      <c r="F1032" s="69"/>
    </row>
    <row r="1033" spans="1:6" ht="25.5">
      <c r="A1033" s="22">
        <f t="shared" si="16"/>
        <v>138</v>
      </c>
      <c r="B1033" s="7" t="s">
        <v>1607</v>
      </c>
      <c r="C1033" s="7" t="s">
        <v>124</v>
      </c>
      <c r="D1033" s="174">
        <v>1960</v>
      </c>
      <c r="E1033" s="152">
        <v>624</v>
      </c>
      <c r="F1033" s="69"/>
    </row>
    <row r="1034" spans="1:6" ht="25.5">
      <c r="A1034" s="22">
        <f t="shared" si="16"/>
        <v>139</v>
      </c>
      <c r="B1034" s="7" t="s">
        <v>1607</v>
      </c>
      <c r="C1034" s="7" t="s">
        <v>125</v>
      </c>
      <c r="D1034" s="174">
        <v>1960</v>
      </c>
      <c r="E1034" s="155">
        <v>320</v>
      </c>
      <c r="F1034" s="69"/>
    </row>
    <row r="1035" spans="1:6" ht="25.5">
      <c r="A1035" s="22">
        <f t="shared" si="16"/>
        <v>140</v>
      </c>
      <c r="B1035" s="7" t="s">
        <v>1607</v>
      </c>
      <c r="C1035" s="7" t="s">
        <v>126</v>
      </c>
      <c r="D1035" s="187">
        <v>1961</v>
      </c>
      <c r="E1035" s="153">
        <v>646</v>
      </c>
      <c r="F1035" s="69"/>
    </row>
    <row r="1036" spans="1:6" ht="25.5">
      <c r="A1036" s="22">
        <f t="shared" si="16"/>
        <v>141</v>
      </c>
      <c r="B1036" s="7" t="s">
        <v>1607</v>
      </c>
      <c r="C1036" s="7" t="s">
        <v>127</v>
      </c>
      <c r="D1036" s="174">
        <v>1960</v>
      </c>
      <c r="E1036" s="156">
        <v>368</v>
      </c>
      <c r="F1036" s="69"/>
    </row>
    <row r="1037" spans="1:6" ht="25.5">
      <c r="A1037" s="22">
        <f t="shared" si="16"/>
        <v>142</v>
      </c>
      <c r="B1037" s="7" t="s">
        <v>1607</v>
      </c>
      <c r="C1037" s="7" t="s">
        <v>128</v>
      </c>
      <c r="D1037" s="174">
        <v>1960</v>
      </c>
      <c r="E1037" s="152">
        <v>371</v>
      </c>
      <c r="F1037" s="69"/>
    </row>
    <row r="1038" spans="1:6" ht="25.5">
      <c r="A1038" s="22">
        <f t="shared" si="16"/>
        <v>143</v>
      </c>
      <c r="B1038" s="7" t="s">
        <v>1607</v>
      </c>
      <c r="C1038" s="7" t="s">
        <v>129</v>
      </c>
      <c r="D1038" s="174">
        <v>1963</v>
      </c>
      <c r="E1038" s="152">
        <v>1431</v>
      </c>
      <c r="F1038" s="69"/>
    </row>
    <row r="1039" spans="1:6" ht="25.5">
      <c r="A1039" s="22">
        <f t="shared" si="16"/>
        <v>144</v>
      </c>
      <c r="B1039" s="7" t="s">
        <v>1607</v>
      </c>
      <c r="C1039" s="7" t="s">
        <v>130</v>
      </c>
      <c r="D1039" s="8">
        <v>1967</v>
      </c>
      <c r="E1039" s="153">
        <v>4578</v>
      </c>
      <c r="F1039" s="69"/>
    </row>
    <row r="1040" spans="1:6" ht="25.5">
      <c r="A1040" s="22">
        <f t="shared" si="16"/>
        <v>145</v>
      </c>
      <c r="B1040" s="7" t="s">
        <v>1607</v>
      </c>
      <c r="C1040" s="7" t="s">
        <v>131</v>
      </c>
      <c r="D1040" s="174">
        <v>1960</v>
      </c>
      <c r="E1040" s="152">
        <v>374</v>
      </c>
      <c r="F1040" s="69"/>
    </row>
    <row r="1041" spans="1:6" ht="25.5">
      <c r="A1041" s="22">
        <f t="shared" si="16"/>
        <v>146</v>
      </c>
      <c r="B1041" s="7" t="s">
        <v>1607</v>
      </c>
      <c r="C1041" s="7" t="s">
        <v>132</v>
      </c>
      <c r="D1041" s="8">
        <v>1957</v>
      </c>
      <c r="E1041" s="153">
        <v>594</v>
      </c>
      <c r="F1041" s="69"/>
    </row>
    <row r="1042" spans="1:6" ht="25.5">
      <c r="A1042" s="22">
        <f t="shared" si="16"/>
        <v>147</v>
      </c>
      <c r="B1042" s="7" t="s">
        <v>1607</v>
      </c>
      <c r="C1042" s="7" t="s">
        <v>133</v>
      </c>
      <c r="D1042" s="8">
        <v>1960</v>
      </c>
      <c r="E1042" s="153">
        <v>600</v>
      </c>
      <c r="F1042" s="69"/>
    </row>
    <row r="1043" spans="1:6" ht="25.5">
      <c r="A1043" s="22">
        <f t="shared" si="16"/>
        <v>148</v>
      </c>
      <c r="B1043" s="7" t="s">
        <v>1607</v>
      </c>
      <c r="C1043" s="7" t="s">
        <v>134</v>
      </c>
      <c r="D1043" s="8">
        <v>1962</v>
      </c>
      <c r="E1043" s="153">
        <v>1425</v>
      </c>
      <c r="F1043" s="69"/>
    </row>
    <row r="1044" spans="1:6" ht="25.5">
      <c r="A1044" s="22">
        <f t="shared" si="16"/>
        <v>149</v>
      </c>
      <c r="B1044" s="7" t="s">
        <v>1607</v>
      </c>
      <c r="C1044" s="7" t="s">
        <v>135</v>
      </c>
      <c r="D1044" s="8">
        <v>1962</v>
      </c>
      <c r="E1044" s="153">
        <v>1392</v>
      </c>
      <c r="F1044" s="69"/>
    </row>
    <row r="1045" spans="1:6" ht="25.5">
      <c r="A1045" s="22">
        <f t="shared" si="16"/>
        <v>150</v>
      </c>
      <c r="B1045" s="7" t="s">
        <v>1607</v>
      </c>
      <c r="C1045" s="7" t="s">
        <v>136</v>
      </c>
      <c r="D1045" s="8">
        <v>1984</v>
      </c>
      <c r="E1045" s="153">
        <v>876</v>
      </c>
      <c r="F1045" s="69"/>
    </row>
    <row r="1046" spans="1:6" ht="25.5">
      <c r="A1046" s="22">
        <f t="shared" si="16"/>
        <v>151</v>
      </c>
      <c r="B1046" s="7" t="s">
        <v>1607</v>
      </c>
      <c r="C1046" s="7" t="s">
        <v>137</v>
      </c>
      <c r="D1046" s="174">
        <v>1959</v>
      </c>
      <c r="E1046" s="152">
        <v>615</v>
      </c>
      <c r="F1046" s="69"/>
    </row>
    <row r="1047" spans="1:6" ht="25.5">
      <c r="A1047" s="22">
        <f t="shared" si="16"/>
        <v>152</v>
      </c>
      <c r="B1047" s="7" t="s">
        <v>1607</v>
      </c>
      <c r="C1047" s="7" t="s">
        <v>138</v>
      </c>
      <c r="D1047" s="8">
        <v>1981</v>
      </c>
      <c r="E1047" s="153">
        <v>115.6</v>
      </c>
      <c r="F1047" s="69"/>
    </row>
    <row r="1048" spans="1:6" ht="25.5">
      <c r="A1048" s="22">
        <f t="shared" si="16"/>
        <v>153</v>
      </c>
      <c r="B1048" s="7" t="s">
        <v>1607</v>
      </c>
      <c r="C1048" s="7" t="s">
        <v>139</v>
      </c>
      <c r="D1048" s="8">
        <v>1961</v>
      </c>
      <c r="E1048" s="153">
        <v>637</v>
      </c>
      <c r="F1048" s="69"/>
    </row>
    <row r="1049" spans="1:6" ht="25.5">
      <c r="A1049" s="22">
        <f t="shared" si="16"/>
        <v>154</v>
      </c>
      <c r="B1049" s="7" t="s">
        <v>1607</v>
      </c>
      <c r="C1049" s="7" t="s">
        <v>140</v>
      </c>
      <c r="D1049" s="8">
        <v>1961</v>
      </c>
      <c r="E1049" s="153">
        <v>620</v>
      </c>
      <c r="F1049" s="69"/>
    </row>
    <row r="1050" spans="1:6" ht="25.5">
      <c r="A1050" s="22">
        <f t="shared" si="16"/>
        <v>155</v>
      </c>
      <c r="B1050" s="7" t="s">
        <v>1607</v>
      </c>
      <c r="C1050" s="7" t="s">
        <v>141</v>
      </c>
      <c r="D1050" s="8">
        <v>1961</v>
      </c>
      <c r="E1050" s="153">
        <v>625</v>
      </c>
      <c r="F1050" s="69"/>
    </row>
    <row r="1051" spans="1:6" ht="25.5">
      <c r="A1051" s="22">
        <f t="shared" si="16"/>
        <v>156</v>
      </c>
      <c r="B1051" s="7" t="s">
        <v>1607</v>
      </c>
      <c r="C1051" s="7" t="s">
        <v>142</v>
      </c>
      <c r="D1051" s="8">
        <v>1969</v>
      </c>
      <c r="E1051" s="153">
        <v>3177</v>
      </c>
      <c r="F1051" s="69"/>
    </row>
    <row r="1052" spans="1:6" ht="25.5">
      <c r="A1052" s="22">
        <f t="shared" si="16"/>
        <v>157</v>
      </c>
      <c r="B1052" s="7" t="s">
        <v>1607</v>
      </c>
      <c r="C1052" s="7" t="s">
        <v>143</v>
      </c>
      <c r="D1052" s="8">
        <v>1961</v>
      </c>
      <c r="E1052" s="153">
        <v>364</v>
      </c>
      <c r="F1052" s="69"/>
    </row>
    <row r="1053" spans="1:6" ht="25.5">
      <c r="A1053" s="22">
        <f t="shared" si="16"/>
        <v>158</v>
      </c>
      <c r="B1053" s="7" t="s">
        <v>1607</v>
      </c>
      <c r="C1053" s="7" t="s">
        <v>144</v>
      </c>
      <c r="D1053" s="174">
        <v>1960</v>
      </c>
      <c r="E1053" s="152">
        <v>366</v>
      </c>
      <c r="F1053" s="69"/>
    </row>
    <row r="1054" spans="1:6" ht="25.5">
      <c r="A1054" s="22">
        <f t="shared" si="16"/>
        <v>159</v>
      </c>
      <c r="B1054" s="7" t="s">
        <v>1607</v>
      </c>
      <c r="C1054" s="7" t="s">
        <v>145</v>
      </c>
      <c r="D1054" s="8">
        <v>1961</v>
      </c>
      <c r="E1054" s="153">
        <v>608</v>
      </c>
      <c r="F1054" s="69"/>
    </row>
    <row r="1055" spans="1:6" ht="25.5">
      <c r="A1055" s="22">
        <f t="shared" si="16"/>
        <v>160</v>
      </c>
      <c r="B1055" s="7" t="s">
        <v>1607</v>
      </c>
      <c r="C1055" s="7" t="s">
        <v>146</v>
      </c>
      <c r="D1055" s="8">
        <v>1961</v>
      </c>
      <c r="E1055" s="153">
        <v>552</v>
      </c>
      <c r="F1055" s="69"/>
    </row>
    <row r="1056" spans="1:6" ht="12.75">
      <c r="A1056" s="22">
        <f t="shared" si="16"/>
        <v>161</v>
      </c>
      <c r="B1056" s="7" t="s">
        <v>1607</v>
      </c>
      <c r="C1056" s="7" t="s">
        <v>147</v>
      </c>
      <c r="D1056" s="174">
        <v>1955</v>
      </c>
      <c r="E1056" s="152">
        <v>393</v>
      </c>
      <c r="F1056" s="69"/>
    </row>
    <row r="1057" spans="1:6" ht="12.75">
      <c r="A1057" s="22">
        <f t="shared" si="16"/>
        <v>162</v>
      </c>
      <c r="B1057" s="7" t="s">
        <v>1607</v>
      </c>
      <c r="C1057" s="7" t="s">
        <v>148</v>
      </c>
      <c r="D1057" s="8">
        <v>1958</v>
      </c>
      <c r="E1057" s="157">
        <v>426</v>
      </c>
      <c r="F1057" s="69"/>
    </row>
    <row r="1058" spans="1:6" ht="12.75">
      <c r="A1058" s="22">
        <f t="shared" si="16"/>
        <v>163</v>
      </c>
      <c r="B1058" s="7" t="s">
        <v>1607</v>
      </c>
      <c r="C1058" s="7" t="s">
        <v>149</v>
      </c>
      <c r="D1058" s="187">
        <v>1958</v>
      </c>
      <c r="E1058" s="153">
        <v>468</v>
      </c>
      <c r="F1058" s="69"/>
    </row>
    <row r="1059" spans="1:6" ht="25.5">
      <c r="A1059" s="22">
        <f t="shared" si="16"/>
        <v>164</v>
      </c>
      <c r="B1059" s="7" t="s">
        <v>1607</v>
      </c>
      <c r="C1059" s="7" t="s">
        <v>150</v>
      </c>
      <c r="D1059" s="8">
        <v>1949</v>
      </c>
      <c r="E1059" s="158">
        <v>386</v>
      </c>
      <c r="F1059" s="69"/>
    </row>
    <row r="1060" spans="1:6" ht="25.5">
      <c r="A1060" s="22">
        <f t="shared" si="16"/>
        <v>165</v>
      </c>
      <c r="B1060" s="7" t="s">
        <v>1607</v>
      </c>
      <c r="C1060" s="7" t="s">
        <v>151</v>
      </c>
      <c r="D1060" s="185">
        <v>1949</v>
      </c>
      <c r="E1060" s="153">
        <v>386</v>
      </c>
      <c r="F1060" s="69"/>
    </row>
    <row r="1061" spans="1:6" ht="25.5">
      <c r="A1061" s="22">
        <f t="shared" si="16"/>
        <v>166</v>
      </c>
      <c r="B1061" s="7" t="s">
        <v>1607</v>
      </c>
      <c r="C1061" s="7" t="s">
        <v>152</v>
      </c>
      <c r="D1061" s="186">
        <v>1974</v>
      </c>
      <c r="E1061" s="153">
        <v>3209</v>
      </c>
      <c r="F1061" s="69"/>
    </row>
    <row r="1062" spans="1:6" ht="25.5">
      <c r="A1062" s="22">
        <f t="shared" si="16"/>
        <v>167</v>
      </c>
      <c r="B1062" s="7" t="s">
        <v>1607</v>
      </c>
      <c r="C1062" s="7" t="s">
        <v>153</v>
      </c>
      <c r="D1062" s="8">
        <v>1974</v>
      </c>
      <c r="E1062" s="153">
        <v>3219</v>
      </c>
      <c r="F1062" s="69"/>
    </row>
    <row r="1063" spans="1:6" ht="25.5">
      <c r="A1063" s="22">
        <f t="shared" si="16"/>
        <v>168</v>
      </c>
      <c r="B1063" s="7" t="s">
        <v>1607</v>
      </c>
      <c r="C1063" s="7" t="s">
        <v>154</v>
      </c>
      <c r="D1063" s="8">
        <v>1983</v>
      </c>
      <c r="E1063" s="153">
        <v>4401</v>
      </c>
      <c r="F1063" s="69"/>
    </row>
    <row r="1064" spans="1:6" ht="25.5">
      <c r="A1064" s="22">
        <f t="shared" si="16"/>
        <v>169</v>
      </c>
      <c r="B1064" s="7" t="s">
        <v>547</v>
      </c>
      <c r="C1064" s="7" t="s">
        <v>1276</v>
      </c>
      <c r="D1064" s="151">
        <v>1939</v>
      </c>
      <c r="E1064" s="105">
        <v>35.25</v>
      </c>
      <c r="F1064" s="69"/>
    </row>
    <row r="1065" spans="1:6" ht="25.5">
      <c r="A1065" s="22">
        <f t="shared" si="16"/>
        <v>170</v>
      </c>
      <c r="B1065" s="7" t="s">
        <v>547</v>
      </c>
      <c r="C1065" s="9" t="s">
        <v>155</v>
      </c>
      <c r="D1065" s="151">
        <v>1959</v>
      </c>
      <c r="E1065" s="105">
        <v>35.78</v>
      </c>
      <c r="F1065" s="69"/>
    </row>
    <row r="1066" spans="1:6" ht="25.5">
      <c r="A1066" s="22">
        <f t="shared" si="16"/>
        <v>171</v>
      </c>
      <c r="B1066" s="7" t="s">
        <v>1555</v>
      </c>
      <c r="C1066" s="9" t="s">
        <v>156</v>
      </c>
      <c r="D1066" s="151">
        <v>1959</v>
      </c>
      <c r="E1066" s="105">
        <v>29.05</v>
      </c>
      <c r="F1066" s="69"/>
    </row>
    <row r="1067" spans="1:6" ht="25.5">
      <c r="A1067" s="22">
        <f t="shared" si="16"/>
        <v>172</v>
      </c>
      <c r="B1067" s="7" t="s">
        <v>1555</v>
      </c>
      <c r="C1067" s="9" t="s">
        <v>157</v>
      </c>
      <c r="D1067" s="151">
        <v>1948</v>
      </c>
      <c r="E1067" s="105">
        <v>35.25</v>
      </c>
      <c r="F1067" s="69"/>
    </row>
    <row r="1068" spans="1:6" ht="25.5">
      <c r="A1068" s="22">
        <f t="shared" si="16"/>
        <v>173</v>
      </c>
      <c r="B1068" s="7" t="s">
        <v>1607</v>
      </c>
      <c r="C1068" s="9" t="s">
        <v>158</v>
      </c>
      <c r="D1068" s="151">
        <v>1958</v>
      </c>
      <c r="E1068" s="105">
        <v>106</v>
      </c>
      <c r="F1068" s="69"/>
    </row>
    <row r="1069" spans="1:6" ht="25.5">
      <c r="A1069" s="22">
        <f t="shared" si="16"/>
        <v>174</v>
      </c>
      <c r="B1069" s="7" t="s">
        <v>547</v>
      </c>
      <c r="C1069" s="9" t="s">
        <v>159</v>
      </c>
      <c r="D1069" s="151">
        <v>1958</v>
      </c>
      <c r="E1069" s="105">
        <v>26.5</v>
      </c>
      <c r="F1069" s="69"/>
    </row>
    <row r="1070" spans="1:6" ht="25.5">
      <c r="A1070" s="22">
        <f t="shared" si="16"/>
        <v>175</v>
      </c>
      <c r="B1070" s="7" t="s">
        <v>1555</v>
      </c>
      <c r="C1070" s="9" t="s">
        <v>160</v>
      </c>
      <c r="D1070" s="151">
        <v>1957</v>
      </c>
      <c r="E1070" s="105">
        <v>48.33</v>
      </c>
      <c r="F1070" s="69"/>
    </row>
    <row r="1071" spans="1:6" ht="25.5">
      <c r="A1071" s="22">
        <f t="shared" si="16"/>
        <v>176</v>
      </c>
      <c r="B1071" s="7" t="s">
        <v>1607</v>
      </c>
      <c r="C1071" s="9" t="s">
        <v>161</v>
      </c>
      <c r="D1071" s="151">
        <v>1956</v>
      </c>
      <c r="E1071" s="105">
        <v>112</v>
      </c>
      <c r="F1071" s="69"/>
    </row>
    <row r="1072" spans="1:6" ht="25.5">
      <c r="A1072" s="22">
        <f t="shared" si="16"/>
        <v>177</v>
      </c>
      <c r="B1072" s="7" t="s">
        <v>1555</v>
      </c>
      <c r="C1072" s="9" t="s">
        <v>162</v>
      </c>
      <c r="D1072" s="151">
        <v>1958</v>
      </c>
      <c r="E1072" s="105">
        <v>37</v>
      </c>
      <c r="F1072" s="69"/>
    </row>
    <row r="1073" spans="1:6" ht="25.5">
      <c r="A1073" s="22">
        <f t="shared" si="16"/>
        <v>178</v>
      </c>
      <c r="B1073" s="7" t="s">
        <v>547</v>
      </c>
      <c r="C1073" s="9" t="s">
        <v>163</v>
      </c>
      <c r="D1073" s="151">
        <v>1958</v>
      </c>
      <c r="E1073" s="105">
        <v>37</v>
      </c>
      <c r="F1073" s="69"/>
    </row>
    <row r="1074" spans="1:6" ht="25.5">
      <c r="A1074" s="22">
        <f t="shared" si="16"/>
        <v>179</v>
      </c>
      <c r="B1074" s="7" t="s">
        <v>548</v>
      </c>
      <c r="C1074" s="9" t="s">
        <v>164</v>
      </c>
      <c r="D1074" s="151">
        <v>1959</v>
      </c>
      <c r="E1074" s="105">
        <v>38</v>
      </c>
      <c r="F1074" s="69"/>
    </row>
    <row r="1075" spans="1:6" ht="25.5">
      <c r="A1075" s="22">
        <f t="shared" si="16"/>
        <v>180</v>
      </c>
      <c r="B1075" s="7" t="s">
        <v>547</v>
      </c>
      <c r="C1075" s="9" t="s">
        <v>164</v>
      </c>
      <c r="D1075" s="151">
        <v>1959</v>
      </c>
      <c r="E1075" s="105">
        <v>38</v>
      </c>
      <c r="F1075" s="69"/>
    </row>
    <row r="1076" spans="1:6" ht="25.5">
      <c r="A1076" s="22">
        <f t="shared" si="16"/>
        <v>181</v>
      </c>
      <c r="B1076" s="7" t="s">
        <v>1241</v>
      </c>
      <c r="C1076" s="9" t="s">
        <v>165</v>
      </c>
      <c r="D1076" s="151">
        <v>1959</v>
      </c>
      <c r="E1076" s="105">
        <v>35.5</v>
      </c>
      <c r="F1076" s="69"/>
    </row>
    <row r="1077" spans="1:6" ht="25.5">
      <c r="A1077" s="22">
        <f t="shared" si="16"/>
        <v>182</v>
      </c>
      <c r="B1077" s="7" t="s">
        <v>1555</v>
      </c>
      <c r="C1077" s="9" t="s">
        <v>166</v>
      </c>
      <c r="D1077" s="151">
        <v>1939</v>
      </c>
      <c r="E1077" s="105">
        <v>51.75</v>
      </c>
      <c r="F1077" s="69"/>
    </row>
    <row r="1078" spans="1:6" ht="25.5">
      <c r="A1078" s="22">
        <f t="shared" si="16"/>
        <v>183</v>
      </c>
      <c r="B1078" s="7" t="s">
        <v>1607</v>
      </c>
      <c r="C1078" s="9" t="s">
        <v>167</v>
      </c>
      <c r="D1078" s="151">
        <v>1939</v>
      </c>
      <c r="E1078" s="105">
        <v>141</v>
      </c>
      <c r="F1078" s="69"/>
    </row>
    <row r="1079" spans="1:6" ht="25.5">
      <c r="A1079" s="22">
        <f t="shared" si="16"/>
        <v>184</v>
      </c>
      <c r="B1079" s="7" t="s">
        <v>1607</v>
      </c>
      <c r="C1079" s="9" t="s">
        <v>168</v>
      </c>
      <c r="D1079" s="151">
        <v>1935</v>
      </c>
      <c r="E1079" s="105">
        <v>247</v>
      </c>
      <c r="F1079" s="69"/>
    </row>
    <row r="1080" spans="1:6" ht="25.5">
      <c r="A1080" s="22">
        <f t="shared" si="16"/>
        <v>185</v>
      </c>
      <c r="B1080" s="7" t="s">
        <v>548</v>
      </c>
      <c r="C1080" s="9" t="s">
        <v>169</v>
      </c>
      <c r="D1080" s="151">
        <v>1935</v>
      </c>
      <c r="E1080" s="105">
        <v>51.75</v>
      </c>
      <c r="F1080" s="69"/>
    </row>
    <row r="1081" spans="1:6" ht="25.5">
      <c r="A1081" s="22">
        <f t="shared" si="16"/>
        <v>186</v>
      </c>
      <c r="B1081" s="7" t="s">
        <v>547</v>
      </c>
      <c r="C1081" s="9" t="s">
        <v>169</v>
      </c>
      <c r="D1081" s="151">
        <v>1935</v>
      </c>
      <c r="E1081" s="105">
        <v>51.75</v>
      </c>
      <c r="F1081" s="69"/>
    </row>
    <row r="1082" spans="1:6" ht="25.5">
      <c r="A1082" s="22">
        <f t="shared" si="16"/>
        <v>187</v>
      </c>
      <c r="B1082" s="7" t="s">
        <v>548</v>
      </c>
      <c r="C1082" s="9" t="s">
        <v>170</v>
      </c>
      <c r="D1082" s="151">
        <v>1935</v>
      </c>
      <c r="E1082" s="105">
        <v>66</v>
      </c>
      <c r="F1082" s="69"/>
    </row>
    <row r="1083" spans="1:6" ht="25.5">
      <c r="A1083" s="22">
        <f t="shared" si="16"/>
        <v>188</v>
      </c>
      <c r="B1083" s="7" t="s">
        <v>547</v>
      </c>
      <c r="C1083" s="9" t="s">
        <v>171</v>
      </c>
      <c r="D1083" s="151">
        <v>1946</v>
      </c>
      <c r="E1083" s="105">
        <v>66</v>
      </c>
      <c r="F1083" s="69"/>
    </row>
    <row r="1084" spans="1:6" ht="25.5">
      <c r="A1084" s="22">
        <f t="shared" si="16"/>
        <v>189</v>
      </c>
      <c r="B1084" s="7" t="s">
        <v>1555</v>
      </c>
      <c r="C1084" s="9" t="s">
        <v>1277</v>
      </c>
      <c r="D1084" s="151">
        <v>1939</v>
      </c>
      <c r="E1084" s="105">
        <v>35.25</v>
      </c>
      <c r="F1084" s="69"/>
    </row>
    <row r="1085" spans="1:6" ht="25.5">
      <c r="A1085" s="22">
        <f t="shared" si="16"/>
        <v>190</v>
      </c>
      <c r="B1085" s="7" t="s">
        <v>1555</v>
      </c>
      <c r="C1085" s="9" t="s">
        <v>1278</v>
      </c>
      <c r="D1085" s="151">
        <v>1939</v>
      </c>
      <c r="E1085" s="105">
        <v>35.25</v>
      </c>
      <c r="F1085" s="69"/>
    </row>
    <row r="1086" spans="1:6" ht="25.5">
      <c r="A1086" s="22">
        <f t="shared" si="16"/>
        <v>191</v>
      </c>
      <c r="B1086" s="7" t="s">
        <v>1555</v>
      </c>
      <c r="C1086" s="9" t="s">
        <v>172</v>
      </c>
      <c r="D1086" s="151">
        <v>1936</v>
      </c>
      <c r="E1086" s="105">
        <v>61.75</v>
      </c>
      <c r="F1086" s="69"/>
    </row>
    <row r="1087" spans="1:6" ht="25.5">
      <c r="A1087" s="22">
        <f t="shared" si="16"/>
        <v>192</v>
      </c>
      <c r="B1087" s="7" t="s">
        <v>548</v>
      </c>
      <c r="C1087" s="9" t="s">
        <v>173</v>
      </c>
      <c r="D1087" s="151">
        <v>1935</v>
      </c>
      <c r="E1087" s="105">
        <v>61.75</v>
      </c>
      <c r="F1087" s="69"/>
    </row>
    <row r="1088" spans="1:6" ht="25.5">
      <c r="A1088" s="22">
        <f t="shared" si="16"/>
        <v>193</v>
      </c>
      <c r="B1088" s="7" t="s">
        <v>1607</v>
      </c>
      <c r="C1088" s="9" t="s">
        <v>176</v>
      </c>
      <c r="D1088" s="151">
        <v>1958</v>
      </c>
      <c r="E1088" s="105">
        <v>146</v>
      </c>
      <c r="F1088" s="69"/>
    </row>
    <row r="1089" spans="1:6" ht="25.5">
      <c r="A1089" s="22">
        <f t="shared" si="16"/>
        <v>194</v>
      </c>
      <c r="B1089" s="40" t="s">
        <v>548</v>
      </c>
      <c r="C1089" s="9" t="s">
        <v>177</v>
      </c>
      <c r="D1089" s="151">
        <v>1955</v>
      </c>
      <c r="E1089" s="105">
        <v>41.5</v>
      </c>
      <c r="F1089" s="69"/>
    </row>
    <row r="1090" spans="1:6" ht="25.5">
      <c r="A1090" s="22">
        <f aca="true" t="shared" si="17" ref="A1090:A1153">A1089+1</f>
        <v>195</v>
      </c>
      <c r="B1090" s="7" t="s">
        <v>547</v>
      </c>
      <c r="C1090" s="9" t="s">
        <v>178</v>
      </c>
      <c r="D1090" s="151">
        <v>1957</v>
      </c>
      <c r="E1090" s="105">
        <v>35.5</v>
      </c>
      <c r="F1090" s="69"/>
    </row>
    <row r="1091" spans="1:6" ht="25.5">
      <c r="A1091" s="22">
        <f t="shared" si="17"/>
        <v>196</v>
      </c>
      <c r="B1091" s="7" t="s">
        <v>547</v>
      </c>
      <c r="C1091" s="9" t="s">
        <v>179</v>
      </c>
      <c r="D1091" s="151">
        <v>1957</v>
      </c>
      <c r="E1091" s="105">
        <v>34.5</v>
      </c>
      <c r="F1091" s="69"/>
    </row>
    <row r="1092" spans="1:6" ht="25.5">
      <c r="A1092" s="22">
        <f t="shared" si="17"/>
        <v>197</v>
      </c>
      <c r="B1092" s="7" t="s">
        <v>1555</v>
      </c>
      <c r="C1092" s="9" t="s">
        <v>179</v>
      </c>
      <c r="D1092" s="151">
        <v>1957</v>
      </c>
      <c r="E1092" s="105">
        <v>34.5</v>
      </c>
      <c r="F1092" s="69"/>
    </row>
    <row r="1093" spans="1:6" ht="25.5">
      <c r="A1093" s="22">
        <f t="shared" si="17"/>
        <v>198</v>
      </c>
      <c r="B1093" s="7" t="s">
        <v>1241</v>
      </c>
      <c r="C1093" s="9" t="s">
        <v>179</v>
      </c>
      <c r="D1093" s="151">
        <v>1957</v>
      </c>
      <c r="E1093" s="105">
        <v>34.5</v>
      </c>
      <c r="F1093" s="69"/>
    </row>
    <row r="1094" spans="1:6" ht="25.5">
      <c r="A1094" s="22">
        <f t="shared" si="17"/>
        <v>199</v>
      </c>
      <c r="B1094" s="40" t="s">
        <v>1555</v>
      </c>
      <c r="C1094" s="9" t="s">
        <v>180</v>
      </c>
      <c r="D1094" s="151">
        <v>1959</v>
      </c>
      <c r="E1094" s="105">
        <v>38.25</v>
      </c>
      <c r="F1094" s="69"/>
    </row>
    <row r="1095" spans="1:6" ht="25.5">
      <c r="A1095" s="22">
        <f t="shared" si="17"/>
        <v>200</v>
      </c>
      <c r="B1095" s="7" t="s">
        <v>547</v>
      </c>
      <c r="C1095" s="9" t="s">
        <v>181</v>
      </c>
      <c r="D1095" s="151">
        <v>1957</v>
      </c>
      <c r="E1095" s="105">
        <v>35.75</v>
      </c>
      <c r="F1095" s="69"/>
    </row>
    <row r="1096" spans="1:6" ht="25.5">
      <c r="A1096" s="22">
        <f t="shared" si="17"/>
        <v>201</v>
      </c>
      <c r="B1096" s="7" t="s">
        <v>1555</v>
      </c>
      <c r="C1096" s="9" t="s">
        <v>181</v>
      </c>
      <c r="D1096" s="151">
        <v>1957</v>
      </c>
      <c r="E1096" s="105">
        <v>35.75</v>
      </c>
      <c r="F1096" s="69"/>
    </row>
    <row r="1097" spans="1:6" ht="25.5">
      <c r="A1097" s="22">
        <f t="shared" si="17"/>
        <v>202</v>
      </c>
      <c r="B1097" s="7" t="s">
        <v>1241</v>
      </c>
      <c r="C1097" s="9" t="s">
        <v>181</v>
      </c>
      <c r="D1097" s="151">
        <v>1957</v>
      </c>
      <c r="E1097" s="105">
        <v>35.75</v>
      </c>
      <c r="F1097" s="69"/>
    </row>
    <row r="1098" spans="1:6" ht="25.5">
      <c r="A1098" s="22">
        <f t="shared" si="17"/>
        <v>203</v>
      </c>
      <c r="B1098" s="7" t="s">
        <v>1555</v>
      </c>
      <c r="C1098" s="9" t="s">
        <v>182</v>
      </c>
      <c r="D1098" s="151">
        <v>1959</v>
      </c>
      <c r="E1098" s="105">
        <v>35.25</v>
      </c>
      <c r="F1098" s="69"/>
    </row>
    <row r="1099" spans="1:6" ht="25.5">
      <c r="A1099" s="22">
        <f t="shared" si="17"/>
        <v>204</v>
      </c>
      <c r="B1099" s="7" t="s">
        <v>1241</v>
      </c>
      <c r="C1099" s="9" t="s">
        <v>182</v>
      </c>
      <c r="D1099" s="151">
        <v>1959</v>
      </c>
      <c r="E1099" s="105">
        <v>35.25</v>
      </c>
      <c r="F1099" s="69"/>
    </row>
    <row r="1100" spans="1:6" ht="25.5">
      <c r="A1100" s="22">
        <f t="shared" si="17"/>
        <v>205</v>
      </c>
      <c r="B1100" s="7" t="s">
        <v>547</v>
      </c>
      <c r="C1100" s="9" t="s">
        <v>183</v>
      </c>
      <c r="D1100" s="151">
        <v>1957</v>
      </c>
      <c r="E1100" s="105">
        <v>35.25</v>
      </c>
      <c r="F1100" s="69"/>
    </row>
    <row r="1101" spans="1:6" ht="25.5">
      <c r="A1101" s="22">
        <f t="shared" si="17"/>
        <v>206</v>
      </c>
      <c r="B1101" s="7" t="s">
        <v>1555</v>
      </c>
      <c r="C1101" s="9" t="s">
        <v>183</v>
      </c>
      <c r="D1101" s="151">
        <v>1957</v>
      </c>
      <c r="E1101" s="105">
        <v>35.25</v>
      </c>
      <c r="F1101" s="69"/>
    </row>
    <row r="1102" spans="1:6" ht="25.5">
      <c r="A1102" s="22">
        <f t="shared" si="17"/>
        <v>207</v>
      </c>
      <c r="B1102" s="7" t="s">
        <v>1607</v>
      </c>
      <c r="C1102" s="9" t="s">
        <v>184</v>
      </c>
      <c r="D1102" s="151">
        <v>1956</v>
      </c>
      <c r="E1102" s="105">
        <v>135</v>
      </c>
      <c r="F1102" s="69"/>
    </row>
    <row r="1103" spans="1:6" ht="25.5">
      <c r="A1103" s="22">
        <f t="shared" si="17"/>
        <v>208</v>
      </c>
      <c r="B1103" s="7" t="s">
        <v>1607</v>
      </c>
      <c r="C1103" s="9" t="s">
        <v>185</v>
      </c>
      <c r="D1103" s="151">
        <v>1960</v>
      </c>
      <c r="E1103" s="105">
        <v>155</v>
      </c>
      <c r="F1103" s="69"/>
    </row>
    <row r="1104" spans="1:6" ht="25.5">
      <c r="A1104" s="22">
        <f t="shared" si="17"/>
        <v>209</v>
      </c>
      <c r="B1104" s="7" t="s">
        <v>1241</v>
      </c>
      <c r="C1104" s="9" t="s">
        <v>186</v>
      </c>
      <c r="D1104" s="151">
        <v>1960</v>
      </c>
      <c r="E1104" s="105">
        <v>38.75</v>
      </c>
      <c r="F1104" s="69"/>
    </row>
    <row r="1105" spans="1:6" ht="25.5">
      <c r="A1105" s="22">
        <f t="shared" si="17"/>
        <v>210</v>
      </c>
      <c r="B1105" s="7" t="s">
        <v>1607</v>
      </c>
      <c r="C1105" s="9" t="s">
        <v>187</v>
      </c>
      <c r="D1105" s="151">
        <v>1960</v>
      </c>
      <c r="E1105" s="105">
        <v>155</v>
      </c>
      <c r="F1105" s="69"/>
    </row>
    <row r="1106" spans="1:6" ht="25.5">
      <c r="A1106" s="22">
        <f t="shared" si="17"/>
        <v>211</v>
      </c>
      <c r="B1106" s="7" t="s">
        <v>1241</v>
      </c>
      <c r="C1106" s="9" t="s">
        <v>188</v>
      </c>
      <c r="D1106" s="151">
        <v>1955</v>
      </c>
      <c r="E1106" s="105">
        <v>20.75</v>
      </c>
      <c r="F1106" s="69"/>
    </row>
    <row r="1107" spans="1:6" ht="25.5">
      <c r="A1107" s="22">
        <f t="shared" si="17"/>
        <v>212</v>
      </c>
      <c r="B1107" s="7" t="s">
        <v>1607</v>
      </c>
      <c r="C1107" s="9" t="s">
        <v>189</v>
      </c>
      <c r="D1107" s="151">
        <v>1954</v>
      </c>
      <c r="E1107" s="105">
        <v>128</v>
      </c>
      <c r="F1107" s="69"/>
    </row>
    <row r="1108" spans="1:6" ht="25.5">
      <c r="A1108" s="22">
        <f t="shared" si="17"/>
        <v>213</v>
      </c>
      <c r="B1108" s="7" t="s">
        <v>1607</v>
      </c>
      <c r="C1108" s="9" t="s">
        <v>190</v>
      </c>
      <c r="D1108" s="151">
        <v>1954</v>
      </c>
      <c r="E1108" s="105">
        <v>128</v>
      </c>
      <c r="F1108" s="69"/>
    </row>
    <row r="1109" spans="1:6" ht="25.5">
      <c r="A1109" s="22">
        <f t="shared" si="17"/>
        <v>214</v>
      </c>
      <c r="B1109" s="7" t="s">
        <v>548</v>
      </c>
      <c r="C1109" s="9" t="s">
        <v>191</v>
      </c>
      <c r="D1109" s="151">
        <v>1956</v>
      </c>
      <c r="E1109" s="105">
        <v>26.5</v>
      </c>
      <c r="F1109" s="69"/>
    </row>
    <row r="1110" spans="1:6" ht="25.5">
      <c r="A1110" s="22">
        <f t="shared" si="17"/>
        <v>215</v>
      </c>
      <c r="B1110" s="7" t="s">
        <v>1555</v>
      </c>
      <c r="C1110" s="9" t="s">
        <v>191</v>
      </c>
      <c r="D1110" s="151">
        <v>1956</v>
      </c>
      <c r="E1110" s="105">
        <v>26.5</v>
      </c>
      <c r="F1110" s="69"/>
    </row>
    <row r="1111" spans="1:6" ht="25.5">
      <c r="A1111" s="22">
        <f t="shared" si="17"/>
        <v>216</v>
      </c>
      <c r="B1111" s="7" t="s">
        <v>1607</v>
      </c>
      <c r="C1111" s="9" t="s">
        <v>192</v>
      </c>
      <c r="D1111" s="151">
        <v>1958</v>
      </c>
      <c r="E1111" s="105">
        <v>106</v>
      </c>
      <c r="F1111" s="69"/>
    </row>
    <row r="1112" spans="1:6" ht="25.5">
      <c r="A1112" s="22">
        <f t="shared" si="17"/>
        <v>217</v>
      </c>
      <c r="B1112" s="7" t="s">
        <v>548</v>
      </c>
      <c r="C1112" s="9" t="s">
        <v>193</v>
      </c>
      <c r="D1112" s="151">
        <v>1958</v>
      </c>
      <c r="E1112" s="105">
        <v>26.5</v>
      </c>
      <c r="F1112" s="69"/>
    </row>
    <row r="1113" spans="1:6" ht="25.5">
      <c r="A1113" s="22">
        <f t="shared" si="17"/>
        <v>218</v>
      </c>
      <c r="B1113" s="7" t="s">
        <v>547</v>
      </c>
      <c r="C1113" s="9" t="s">
        <v>193</v>
      </c>
      <c r="D1113" s="151">
        <v>1958</v>
      </c>
      <c r="E1113" s="105">
        <v>26.5</v>
      </c>
      <c r="F1113" s="69"/>
    </row>
    <row r="1114" spans="1:6" ht="25.5">
      <c r="A1114" s="22">
        <f t="shared" si="17"/>
        <v>219</v>
      </c>
      <c r="B1114" s="7" t="s">
        <v>1555</v>
      </c>
      <c r="C1114" s="9" t="s">
        <v>193</v>
      </c>
      <c r="D1114" s="151">
        <v>1958</v>
      </c>
      <c r="E1114" s="105">
        <v>26.5</v>
      </c>
      <c r="F1114" s="69"/>
    </row>
    <row r="1115" spans="1:6" ht="25.5">
      <c r="A1115" s="22">
        <f t="shared" si="17"/>
        <v>220</v>
      </c>
      <c r="B1115" s="7" t="s">
        <v>1279</v>
      </c>
      <c r="C1115" s="9" t="s">
        <v>194</v>
      </c>
      <c r="D1115" s="151">
        <v>1956</v>
      </c>
      <c r="E1115" s="105">
        <v>26</v>
      </c>
      <c r="F1115" s="69"/>
    </row>
    <row r="1116" spans="1:6" ht="25.5">
      <c r="A1116" s="22">
        <f t="shared" si="17"/>
        <v>221</v>
      </c>
      <c r="B1116" s="7" t="s">
        <v>547</v>
      </c>
      <c r="C1116" s="9" t="s">
        <v>195</v>
      </c>
      <c r="D1116" s="151">
        <v>1956</v>
      </c>
      <c r="E1116" s="105">
        <v>26.5</v>
      </c>
      <c r="F1116" s="69"/>
    </row>
    <row r="1117" spans="1:6" ht="25.5">
      <c r="A1117" s="22">
        <f t="shared" si="17"/>
        <v>222</v>
      </c>
      <c r="B1117" s="7" t="s">
        <v>1241</v>
      </c>
      <c r="C1117" s="9" t="s">
        <v>195</v>
      </c>
      <c r="D1117" s="151">
        <v>1956</v>
      </c>
      <c r="E1117" s="105">
        <v>26.5</v>
      </c>
      <c r="F1117" s="69"/>
    </row>
    <row r="1118" spans="1:6" ht="25.5">
      <c r="A1118" s="22">
        <f t="shared" si="17"/>
        <v>223</v>
      </c>
      <c r="B1118" s="7" t="s">
        <v>1555</v>
      </c>
      <c r="C1118" s="9" t="s">
        <v>196</v>
      </c>
      <c r="D1118" s="151">
        <v>1958</v>
      </c>
      <c r="E1118" s="105">
        <v>26.5</v>
      </c>
      <c r="F1118" s="69"/>
    </row>
    <row r="1119" spans="1:6" ht="25.5">
      <c r="A1119" s="22">
        <f t="shared" si="17"/>
        <v>224</v>
      </c>
      <c r="B1119" s="7" t="s">
        <v>1241</v>
      </c>
      <c r="C1119" s="9" t="s">
        <v>197</v>
      </c>
      <c r="D1119" s="151">
        <v>1958</v>
      </c>
      <c r="E1119" s="105">
        <v>26.5</v>
      </c>
      <c r="F1119" s="69"/>
    </row>
    <row r="1120" spans="1:6" ht="25.5">
      <c r="A1120" s="22">
        <f t="shared" si="17"/>
        <v>225</v>
      </c>
      <c r="B1120" s="7" t="s">
        <v>548</v>
      </c>
      <c r="C1120" s="9" t="s">
        <v>198</v>
      </c>
      <c r="D1120" s="151">
        <v>1958</v>
      </c>
      <c r="E1120" s="105">
        <v>26.5</v>
      </c>
      <c r="F1120" s="69"/>
    </row>
    <row r="1121" spans="1:6" ht="25.5">
      <c r="A1121" s="22">
        <f t="shared" si="17"/>
        <v>226</v>
      </c>
      <c r="B1121" s="7" t="s">
        <v>547</v>
      </c>
      <c r="C1121" s="9" t="s">
        <v>199</v>
      </c>
      <c r="D1121" s="151">
        <v>1955</v>
      </c>
      <c r="E1121" s="105">
        <v>56</v>
      </c>
      <c r="F1121" s="69"/>
    </row>
    <row r="1122" spans="1:6" ht="25.5">
      <c r="A1122" s="22">
        <f t="shared" si="17"/>
        <v>227</v>
      </c>
      <c r="B1122" s="7" t="s">
        <v>1241</v>
      </c>
      <c r="C1122" s="9" t="s">
        <v>200</v>
      </c>
      <c r="D1122" s="151">
        <v>1958</v>
      </c>
      <c r="E1122" s="105">
        <v>32</v>
      </c>
      <c r="F1122" s="69"/>
    </row>
    <row r="1123" spans="1:6" ht="25.5">
      <c r="A1123" s="22">
        <f t="shared" si="17"/>
        <v>228</v>
      </c>
      <c r="B1123" s="7" t="s">
        <v>547</v>
      </c>
      <c r="C1123" s="9" t="s">
        <v>201</v>
      </c>
      <c r="D1123" s="151">
        <v>1958</v>
      </c>
      <c r="E1123" s="105">
        <v>27</v>
      </c>
      <c r="F1123" s="69"/>
    </row>
    <row r="1124" spans="1:6" ht="25.5">
      <c r="A1124" s="22">
        <f t="shared" si="17"/>
        <v>229</v>
      </c>
      <c r="B1124" s="7" t="s">
        <v>547</v>
      </c>
      <c r="C1124" s="9" t="s">
        <v>202</v>
      </c>
      <c r="D1124" s="151">
        <v>1957</v>
      </c>
      <c r="E1124" s="105">
        <v>54.5</v>
      </c>
      <c r="F1124" s="69"/>
    </row>
    <row r="1125" spans="1:6" ht="25.5">
      <c r="A1125" s="22">
        <f t="shared" si="17"/>
        <v>230</v>
      </c>
      <c r="B1125" s="7" t="s">
        <v>1241</v>
      </c>
      <c r="C1125" s="9" t="s">
        <v>203</v>
      </c>
      <c r="D1125" s="151">
        <v>1952</v>
      </c>
      <c r="E1125" s="105">
        <v>25.5</v>
      </c>
      <c r="F1125" s="69"/>
    </row>
    <row r="1126" spans="1:6" ht="25.5">
      <c r="A1126" s="22">
        <f t="shared" si="17"/>
        <v>231</v>
      </c>
      <c r="B1126" s="7" t="s">
        <v>1555</v>
      </c>
      <c r="C1126" s="9" t="s">
        <v>204</v>
      </c>
      <c r="D1126" s="151">
        <v>1952</v>
      </c>
      <c r="E1126" s="105">
        <v>27.25</v>
      </c>
      <c r="F1126" s="69"/>
    </row>
    <row r="1127" spans="1:6" ht="25.5">
      <c r="A1127" s="22">
        <f t="shared" si="17"/>
        <v>232</v>
      </c>
      <c r="B1127" s="7" t="s">
        <v>1241</v>
      </c>
      <c r="C1127" s="9" t="s">
        <v>204</v>
      </c>
      <c r="D1127" s="151">
        <v>1952</v>
      </c>
      <c r="E1127" s="105">
        <v>27.25</v>
      </c>
      <c r="F1127" s="69"/>
    </row>
    <row r="1128" spans="1:6" ht="25.5">
      <c r="A1128" s="22">
        <f t="shared" si="17"/>
        <v>233</v>
      </c>
      <c r="B1128" s="7" t="s">
        <v>547</v>
      </c>
      <c r="C1128" s="9" t="s">
        <v>205</v>
      </c>
      <c r="D1128" s="151">
        <v>1957</v>
      </c>
      <c r="E1128" s="105">
        <v>26.5</v>
      </c>
      <c r="F1128" s="69"/>
    </row>
    <row r="1129" spans="1:6" ht="25.5">
      <c r="A1129" s="22">
        <f t="shared" si="17"/>
        <v>234</v>
      </c>
      <c r="B1129" s="7" t="s">
        <v>1555</v>
      </c>
      <c r="C1129" s="9" t="s">
        <v>205</v>
      </c>
      <c r="D1129" s="151">
        <v>1957</v>
      </c>
      <c r="E1129" s="105">
        <v>26.5</v>
      </c>
      <c r="F1129" s="69"/>
    </row>
    <row r="1130" spans="1:6" ht="25.5">
      <c r="A1130" s="22">
        <f t="shared" si="17"/>
        <v>235</v>
      </c>
      <c r="B1130" s="7" t="s">
        <v>1241</v>
      </c>
      <c r="C1130" s="9" t="s">
        <v>205</v>
      </c>
      <c r="D1130" s="151">
        <v>1957</v>
      </c>
      <c r="E1130" s="105">
        <v>26.5</v>
      </c>
      <c r="F1130" s="69"/>
    </row>
    <row r="1131" spans="1:6" ht="25.5">
      <c r="A1131" s="22">
        <f t="shared" si="17"/>
        <v>236</v>
      </c>
      <c r="B1131" s="7" t="s">
        <v>547</v>
      </c>
      <c r="C1131" s="9" t="s">
        <v>206</v>
      </c>
      <c r="D1131" s="151">
        <v>1955</v>
      </c>
      <c r="E1131" s="105">
        <v>44.5</v>
      </c>
      <c r="F1131" s="69"/>
    </row>
    <row r="1132" spans="1:6" ht="25.5">
      <c r="A1132" s="22">
        <f t="shared" si="17"/>
        <v>237</v>
      </c>
      <c r="B1132" s="7" t="s">
        <v>547</v>
      </c>
      <c r="C1132" s="9" t="s">
        <v>207</v>
      </c>
      <c r="D1132" s="151">
        <v>1952</v>
      </c>
      <c r="E1132" s="105">
        <v>29</v>
      </c>
      <c r="F1132" s="69"/>
    </row>
    <row r="1133" spans="1:6" ht="25.5">
      <c r="A1133" s="22">
        <f t="shared" si="17"/>
        <v>238</v>
      </c>
      <c r="B1133" s="7" t="s">
        <v>548</v>
      </c>
      <c r="C1133" s="9" t="s">
        <v>208</v>
      </c>
      <c r="D1133" s="151">
        <v>1952</v>
      </c>
      <c r="E1133" s="105">
        <v>29</v>
      </c>
      <c r="F1133" s="69"/>
    </row>
    <row r="1134" spans="1:6" ht="25.5">
      <c r="A1134" s="22">
        <f t="shared" si="17"/>
        <v>239</v>
      </c>
      <c r="B1134" s="7" t="s">
        <v>547</v>
      </c>
      <c r="C1134" s="9" t="s">
        <v>208</v>
      </c>
      <c r="D1134" s="151">
        <v>1952</v>
      </c>
      <c r="E1134" s="105">
        <v>29</v>
      </c>
      <c r="F1134" s="69"/>
    </row>
    <row r="1135" spans="1:6" ht="25.5">
      <c r="A1135" s="22">
        <f t="shared" si="17"/>
        <v>240</v>
      </c>
      <c r="B1135" s="7" t="s">
        <v>548</v>
      </c>
      <c r="C1135" s="9" t="s">
        <v>209</v>
      </c>
      <c r="D1135" s="151">
        <v>1956</v>
      </c>
      <c r="E1135" s="105">
        <v>26.5</v>
      </c>
      <c r="F1135" s="69"/>
    </row>
    <row r="1136" spans="1:6" ht="25.5">
      <c r="A1136" s="22">
        <f t="shared" si="17"/>
        <v>241</v>
      </c>
      <c r="B1136" s="7" t="s">
        <v>547</v>
      </c>
      <c r="C1136" s="9" t="s">
        <v>210</v>
      </c>
      <c r="D1136" s="151">
        <v>1952</v>
      </c>
      <c r="E1136" s="105">
        <v>33</v>
      </c>
      <c r="F1136" s="69"/>
    </row>
    <row r="1137" spans="1:6" ht="25.5">
      <c r="A1137" s="22">
        <f t="shared" si="17"/>
        <v>242</v>
      </c>
      <c r="B1137" s="7" t="s">
        <v>816</v>
      </c>
      <c r="C1137" s="9" t="s">
        <v>817</v>
      </c>
      <c r="D1137" s="151">
        <v>1997</v>
      </c>
      <c r="E1137" s="105">
        <v>50.1</v>
      </c>
      <c r="F1137" s="69"/>
    </row>
    <row r="1138" spans="1:6" ht="25.5">
      <c r="A1138" s="22">
        <f t="shared" si="17"/>
        <v>243</v>
      </c>
      <c r="B1138" s="7" t="s">
        <v>818</v>
      </c>
      <c r="C1138" s="9" t="s">
        <v>817</v>
      </c>
      <c r="D1138" s="151">
        <v>1997</v>
      </c>
      <c r="E1138" s="105">
        <v>50.9</v>
      </c>
      <c r="F1138" s="69"/>
    </row>
    <row r="1139" spans="1:6" ht="25.5">
      <c r="A1139" s="22">
        <f t="shared" si="17"/>
        <v>244</v>
      </c>
      <c r="B1139" s="7" t="s">
        <v>819</v>
      </c>
      <c r="C1139" s="9" t="s">
        <v>817</v>
      </c>
      <c r="D1139" s="151">
        <v>1997</v>
      </c>
      <c r="E1139" s="105">
        <v>63.1</v>
      </c>
      <c r="F1139" s="69"/>
    </row>
    <row r="1140" spans="1:6" ht="25.5">
      <c r="A1140" s="22">
        <f t="shared" si="17"/>
        <v>245</v>
      </c>
      <c r="B1140" s="7" t="s">
        <v>820</v>
      </c>
      <c r="C1140" s="9" t="s">
        <v>817</v>
      </c>
      <c r="D1140" s="151">
        <v>1997</v>
      </c>
      <c r="E1140" s="105">
        <v>59.7</v>
      </c>
      <c r="F1140" s="69"/>
    </row>
    <row r="1141" spans="1:6" ht="25.5">
      <c r="A1141" s="22">
        <f t="shared" si="17"/>
        <v>246</v>
      </c>
      <c r="B1141" s="7" t="s">
        <v>821</v>
      </c>
      <c r="C1141" s="9" t="s">
        <v>817</v>
      </c>
      <c r="D1141" s="151">
        <v>1997</v>
      </c>
      <c r="E1141" s="105">
        <v>58.8</v>
      </c>
      <c r="F1141" s="69"/>
    </row>
    <row r="1142" spans="1:6" ht="25.5">
      <c r="A1142" s="22">
        <f t="shared" si="17"/>
        <v>247</v>
      </c>
      <c r="B1142" s="7" t="s">
        <v>822</v>
      </c>
      <c r="C1142" s="9" t="s">
        <v>817</v>
      </c>
      <c r="D1142" s="151">
        <v>1997</v>
      </c>
      <c r="E1142" s="105">
        <v>63.5</v>
      </c>
      <c r="F1142" s="69"/>
    </row>
    <row r="1143" spans="1:6" ht="25.5">
      <c r="A1143" s="22">
        <f t="shared" si="17"/>
        <v>248</v>
      </c>
      <c r="B1143" s="7" t="s">
        <v>823</v>
      </c>
      <c r="C1143" s="9" t="s">
        <v>817</v>
      </c>
      <c r="D1143" s="151">
        <v>1997</v>
      </c>
      <c r="E1143" s="105">
        <v>59.5</v>
      </c>
      <c r="F1143" s="69"/>
    </row>
    <row r="1144" spans="1:6" ht="25.5">
      <c r="A1144" s="22">
        <f t="shared" si="17"/>
        <v>249</v>
      </c>
      <c r="B1144" s="7" t="s">
        <v>824</v>
      </c>
      <c r="C1144" s="9" t="s">
        <v>817</v>
      </c>
      <c r="D1144" s="151">
        <v>1997</v>
      </c>
      <c r="E1144" s="105">
        <v>63</v>
      </c>
      <c r="F1144" s="69"/>
    </row>
    <row r="1145" spans="1:6" ht="25.5">
      <c r="A1145" s="22">
        <f t="shared" si="17"/>
        <v>250</v>
      </c>
      <c r="B1145" s="7" t="s">
        <v>825</v>
      </c>
      <c r="C1145" s="9" t="s">
        <v>817</v>
      </c>
      <c r="D1145" s="151">
        <v>1997</v>
      </c>
      <c r="E1145" s="105">
        <v>57.7</v>
      </c>
      <c r="F1145" s="69"/>
    </row>
    <row r="1146" spans="1:6" ht="25.5">
      <c r="A1146" s="22">
        <f t="shared" si="17"/>
        <v>251</v>
      </c>
      <c r="B1146" s="7" t="s">
        <v>826</v>
      </c>
      <c r="C1146" s="9" t="s">
        <v>817</v>
      </c>
      <c r="D1146" s="151">
        <v>1997</v>
      </c>
      <c r="E1146" s="105">
        <v>75.3</v>
      </c>
      <c r="F1146" s="69"/>
    </row>
    <row r="1147" spans="1:6" ht="25.5">
      <c r="A1147" s="22">
        <f t="shared" si="17"/>
        <v>252</v>
      </c>
      <c r="B1147" s="7" t="s">
        <v>827</v>
      </c>
      <c r="C1147" s="9" t="s">
        <v>817</v>
      </c>
      <c r="D1147" s="151">
        <v>1997</v>
      </c>
      <c r="E1147" s="105">
        <v>49</v>
      </c>
      <c r="F1147" s="69"/>
    </row>
    <row r="1148" spans="1:6" ht="25.5">
      <c r="A1148" s="22">
        <f t="shared" si="17"/>
        <v>253</v>
      </c>
      <c r="B1148" s="7" t="s">
        <v>1116</v>
      </c>
      <c r="C1148" s="9" t="s">
        <v>817</v>
      </c>
      <c r="D1148" s="151">
        <v>1997</v>
      </c>
      <c r="E1148" s="105">
        <v>57.5</v>
      </c>
      <c r="F1148" s="69"/>
    </row>
    <row r="1149" spans="1:6" ht="25.5">
      <c r="A1149" s="22">
        <f t="shared" si="17"/>
        <v>254</v>
      </c>
      <c r="B1149" s="7" t="s">
        <v>828</v>
      </c>
      <c r="C1149" s="9" t="s">
        <v>817</v>
      </c>
      <c r="D1149" s="151">
        <v>1997</v>
      </c>
      <c r="E1149" s="105">
        <v>61.9</v>
      </c>
      <c r="F1149" s="69"/>
    </row>
    <row r="1150" spans="1:6" ht="25.5">
      <c r="A1150" s="22">
        <f t="shared" si="17"/>
        <v>255</v>
      </c>
      <c r="B1150" s="7" t="s">
        <v>829</v>
      </c>
      <c r="C1150" s="9" t="s">
        <v>817</v>
      </c>
      <c r="D1150" s="151">
        <v>1997</v>
      </c>
      <c r="E1150" s="105">
        <v>64.3</v>
      </c>
      <c r="F1150" s="69"/>
    </row>
    <row r="1151" spans="1:6" ht="25.5">
      <c r="A1151" s="22">
        <f t="shared" si="17"/>
        <v>256</v>
      </c>
      <c r="B1151" s="7" t="s">
        <v>830</v>
      </c>
      <c r="C1151" s="9" t="s">
        <v>817</v>
      </c>
      <c r="D1151" s="151">
        <v>1997</v>
      </c>
      <c r="E1151" s="105">
        <v>62.6</v>
      </c>
      <c r="F1151" s="69"/>
    </row>
    <row r="1152" spans="1:6" ht="25.5">
      <c r="A1152" s="22">
        <f t="shared" si="17"/>
        <v>257</v>
      </c>
      <c r="B1152" s="7" t="s">
        <v>831</v>
      </c>
      <c r="C1152" s="9" t="s">
        <v>817</v>
      </c>
      <c r="D1152" s="151">
        <v>1997</v>
      </c>
      <c r="E1152" s="105">
        <v>58.2</v>
      </c>
      <c r="F1152" s="69"/>
    </row>
    <row r="1153" spans="1:6" ht="25.5">
      <c r="A1153" s="22">
        <f t="shared" si="17"/>
        <v>258</v>
      </c>
      <c r="B1153" s="7" t="s">
        <v>832</v>
      </c>
      <c r="C1153" s="9" t="s">
        <v>817</v>
      </c>
      <c r="D1153" s="151">
        <v>1997</v>
      </c>
      <c r="E1153" s="105">
        <v>48.8</v>
      </c>
      <c r="F1153" s="69"/>
    </row>
    <row r="1154" spans="1:6" ht="25.5">
      <c r="A1154" s="22">
        <f aca="true" t="shared" si="18" ref="A1154:A1165">A1153+1</f>
        <v>259</v>
      </c>
      <c r="B1154" s="7" t="s">
        <v>833</v>
      </c>
      <c r="C1154" s="9" t="s">
        <v>817</v>
      </c>
      <c r="D1154" s="151">
        <v>1997</v>
      </c>
      <c r="E1154" s="105">
        <v>34.8</v>
      </c>
      <c r="F1154" s="69"/>
    </row>
    <row r="1155" spans="1:6" ht="25.5">
      <c r="A1155" s="22">
        <f t="shared" si="18"/>
        <v>260</v>
      </c>
      <c r="B1155" s="7" t="s">
        <v>834</v>
      </c>
      <c r="C1155" s="9" t="s">
        <v>817</v>
      </c>
      <c r="D1155" s="151">
        <v>1997</v>
      </c>
      <c r="E1155" s="105">
        <v>60</v>
      </c>
      <c r="F1155" s="69"/>
    </row>
    <row r="1156" spans="1:6" ht="25.5">
      <c r="A1156" s="22">
        <f t="shared" si="18"/>
        <v>261</v>
      </c>
      <c r="B1156" s="7" t="s">
        <v>835</v>
      </c>
      <c r="C1156" s="9" t="s">
        <v>817</v>
      </c>
      <c r="D1156" s="151">
        <v>1997</v>
      </c>
      <c r="E1156" s="105">
        <v>48.5</v>
      </c>
      <c r="F1156" s="69"/>
    </row>
    <row r="1157" spans="1:6" ht="25.5">
      <c r="A1157" s="22">
        <f t="shared" si="18"/>
        <v>262</v>
      </c>
      <c r="B1157" s="7" t="s">
        <v>836</v>
      </c>
      <c r="C1157" s="9" t="s">
        <v>817</v>
      </c>
      <c r="D1157" s="151">
        <v>1997</v>
      </c>
      <c r="E1157" s="105">
        <v>35.8</v>
      </c>
      <c r="F1157" s="69"/>
    </row>
    <row r="1158" spans="1:6" ht="25.5">
      <c r="A1158" s="22">
        <f t="shared" si="18"/>
        <v>263</v>
      </c>
      <c r="B1158" s="7" t="s">
        <v>837</v>
      </c>
      <c r="C1158" s="9" t="s">
        <v>817</v>
      </c>
      <c r="D1158" s="151">
        <v>1997</v>
      </c>
      <c r="E1158" s="105">
        <v>58.5</v>
      </c>
      <c r="F1158" s="69"/>
    </row>
    <row r="1159" spans="1:6" ht="25.5">
      <c r="A1159" s="22">
        <f t="shared" si="18"/>
        <v>264</v>
      </c>
      <c r="B1159" s="7" t="s">
        <v>838</v>
      </c>
      <c r="C1159" s="9" t="s">
        <v>817</v>
      </c>
      <c r="D1159" s="151">
        <v>1997</v>
      </c>
      <c r="E1159" s="105">
        <v>48.3</v>
      </c>
      <c r="F1159" s="69"/>
    </row>
    <row r="1160" spans="1:6" ht="25.5">
      <c r="A1160" s="22">
        <f t="shared" si="18"/>
        <v>265</v>
      </c>
      <c r="B1160" s="7" t="s">
        <v>839</v>
      </c>
      <c r="C1160" s="9" t="s">
        <v>817</v>
      </c>
      <c r="D1160" s="151">
        <v>1997</v>
      </c>
      <c r="E1160" s="105">
        <v>35.5</v>
      </c>
      <c r="F1160" s="69"/>
    </row>
    <row r="1161" spans="1:6" ht="25.5">
      <c r="A1161" s="22">
        <f t="shared" si="18"/>
        <v>266</v>
      </c>
      <c r="B1161" s="7" t="s">
        <v>840</v>
      </c>
      <c r="C1161" s="9" t="s">
        <v>817</v>
      </c>
      <c r="D1161" s="151">
        <v>1997</v>
      </c>
      <c r="E1161" s="105">
        <v>59.2</v>
      </c>
      <c r="F1161" s="69"/>
    </row>
    <row r="1162" spans="1:6" ht="25.5">
      <c r="A1162" s="22">
        <f t="shared" si="18"/>
        <v>267</v>
      </c>
      <c r="B1162" s="7" t="s">
        <v>841</v>
      </c>
      <c r="C1162" s="9" t="s">
        <v>817</v>
      </c>
      <c r="D1162" s="151">
        <v>1997</v>
      </c>
      <c r="E1162" s="105">
        <v>35.5</v>
      </c>
      <c r="F1162" s="69"/>
    </row>
    <row r="1163" spans="1:6" ht="25.5">
      <c r="A1163" s="22">
        <f t="shared" si="18"/>
        <v>268</v>
      </c>
      <c r="B1163" s="7" t="s">
        <v>842</v>
      </c>
      <c r="C1163" s="9" t="s">
        <v>817</v>
      </c>
      <c r="D1163" s="151">
        <v>1997</v>
      </c>
      <c r="E1163" s="105">
        <v>59.7</v>
      </c>
      <c r="F1163" s="69"/>
    </row>
    <row r="1164" spans="1:6" ht="25.5">
      <c r="A1164" s="22">
        <f t="shared" si="18"/>
        <v>269</v>
      </c>
      <c r="B1164" s="7" t="s">
        <v>843</v>
      </c>
      <c r="C1164" s="9" t="s">
        <v>817</v>
      </c>
      <c r="D1164" s="151">
        <v>1997</v>
      </c>
      <c r="E1164" s="105">
        <v>48.6</v>
      </c>
      <c r="F1164" s="69"/>
    </row>
    <row r="1165" spans="1:6" ht="25.5">
      <c r="A1165" s="22">
        <f t="shared" si="18"/>
        <v>270</v>
      </c>
      <c r="B1165" s="7" t="s">
        <v>844</v>
      </c>
      <c r="C1165" s="9" t="s">
        <v>817</v>
      </c>
      <c r="D1165" s="151">
        <v>1997</v>
      </c>
      <c r="E1165" s="105">
        <v>35.2</v>
      </c>
      <c r="F1165" s="69"/>
    </row>
    <row r="1166" spans="1:6" ht="12.75">
      <c r="A1166" s="40" t="s">
        <v>214</v>
      </c>
      <c r="B1166" s="7"/>
      <c r="C1166" s="7"/>
      <c r="D1166" s="8"/>
      <c r="E1166" s="104">
        <f>SUM(E896:E1165)</f>
        <v>201158.71</v>
      </c>
      <c r="F1166" s="69"/>
    </row>
    <row r="1167" spans="1:6" ht="25.5">
      <c r="A1167" s="22">
        <v>1</v>
      </c>
      <c r="B1167" s="7" t="s">
        <v>907</v>
      </c>
      <c r="C1167" s="7" t="s">
        <v>211</v>
      </c>
      <c r="D1167" s="174">
        <v>1983</v>
      </c>
      <c r="E1167" s="77">
        <v>315</v>
      </c>
      <c r="F1167" s="69"/>
    </row>
    <row r="1168" spans="1:6" ht="38.25">
      <c r="A1168" s="22">
        <v>2</v>
      </c>
      <c r="B1168" s="47" t="s">
        <v>216</v>
      </c>
      <c r="C1168" s="7" t="s">
        <v>213</v>
      </c>
      <c r="D1168" s="174">
        <v>1936</v>
      </c>
      <c r="E1168" s="45">
        <v>767.2</v>
      </c>
      <c r="F1168" s="69"/>
    </row>
    <row r="1169" spans="1:6" ht="12.75">
      <c r="A1169" s="40" t="s">
        <v>215</v>
      </c>
      <c r="B1169" s="10"/>
      <c r="C1169" s="7"/>
      <c r="D1169" s="174"/>
      <c r="E1169" s="99">
        <f>SUM(E1167:E1168)</f>
        <v>1082.2</v>
      </c>
      <c r="F1169" s="69"/>
    </row>
    <row r="1170" spans="1:6" ht="12.75">
      <c r="A1170" s="40" t="s">
        <v>217</v>
      </c>
      <c r="B1170" s="7"/>
      <c r="C1170" s="9"/>
      <c r="D1170" s="8"/>
      <c r="E1170" s="104">
        <f>E1166+E1169</f>
        <v>202240.91</v>
      </c>
      <c r="F1170" s="69"/>
    </row>
    <row r="1171" spans="1:6" ht="18" customHeight="1">
      <c r="A1171" s="134" t="s">
        <v>218</v>
      </c>
      <c r="B1171" s="135"/>
      <c r="C1171" s="135"/>
      <c r="D1171" s="135"/>
      <c r="E1171" s="135"/>
      <c r="F1171" s="69"/>
    </row>
    <row r="1172" spans="1:6" ht="12.75">
      <c r="A1172" s="22">
        <v>1</v>
      </c>
      <c r="B1172" s="7" t="s">
        <v>1607</v>
      </c>
      <c r="C1172" s="7" t="s">
        <v>219</v>
      </c>
      <c r="D1172" s="174">
        <v>1988</v>
      </c>
      <c r="E1172" s="77">
        <v>6197</v>
      </c>
      <c r="F1172" s="69"/>
    </row>
    <row r="1173" spans="1:6" ht="12.75">
      <c r="A1173" s="22">
        <f>A1172+1</f>
        <v>2</v>
      </c>
      <c r="B1173" s="7" t="s">
        <v>1607</v>
      </c>
      <c r="C1173" s="7" t="s">
        <v>220</v>
      </c>
      <c r="D1173" s="174">
        <v>1995</v>
      </c>
      <c r="E1173" s="77">
        <v>9245</v>
      </c>
      <c r="F1173" s="69"/>
    </row>
    <row r="1174" spans="1:6" ht="12.75">
      <c r="A1174" s="22">
        <f>A1173+1</f>
        <v>3</v>
      </c>
      <c r="B1174" s="7" t="s">
        <v>1607</v>
      </c>
      <c r="C1174" s="7" t="s">
        <v>221</v>
      </c>
      <c r="D1174" s="174">
        <v>1982</v>
      </c>
      <c r="E1174" s="77">
        <v>2977</v>
      </c>
      <c r="F1174" s="69"/>
    </row>
    <row r="1175" spans="1:6" ht="12.75">
      <c r="A1175" s="22">
        <f>A1174+1</f>
        <v>4</v>
      </c>
      <c r="B1175" s="7" t="s">
        <v>1607</v>
      </c>
      <c r="C1175" s="7" t="s">
        <v>222</v>
      </c>
      <c r="D1175" s="174">
        <v>1982</v>
      </c>
      <c r="E1175" s="77">
        <v>3027</v>
      </c>
      <c r="F1175" s="69"/>
    </row>
    <row r="1176" spans="1:6" ht="12.75">
      <c r="A1176" s="22">
        <f>A1175+1</f>
        <v>5</v>
      </c>
      <c r="B1176" s="7" t="s">
        <v>1607</v>
      </c>
      <c r="C1176" s="7" t="s">
        <v>223</v>
      </c>
      <c r="D1176" s="174">
        <v>1973</v>
      </c>
      <c r="E1176" s="77">
        <v>3497</v>
      </c>
      <c r="F1176" s="69"/>
    </row>
    <row r="1177" spans="1:6" ht="12.75">
      <c r="A1177" s="22">
        <f aca="true" t="shared" si="19" ref="A1177:A1257">A1176+1</f>
        <v>6</v>
      </c>
      <c r="B1177" s="7" t="s">
        <v>1607</v>
      </c>
      <c r="C1177" s="7" t="s">
        <v>224</v>
      </c>
      <c r="D1177" s="174">
        <v>1935</v>
      </c>
      <c r="E1177" s="77">
        <v>1116</v>
      </c>
      <c r="F1177" s="69"/>
    </row>
    <row r="1178" spans="1:6" ht="12.75">
      <c r="A1178" s="22">
        <f t="shared" si="19"/>
        <v>7</v>
      </c>
      <c r="B1178" s="7" t="s">
        <v>1607</v>
      </c>
      <c r="C1178" s="7" t="s">
        <v>225</v>
      </c>
      <c r="D1178" s="174">
        <v>1935</v>
      </c>
      <c r="E1178" s="77">
        <v>1133</v>
      </c>
      <c r="F1178" s="69"/>
    </row>
    <row r="1179" spans="1:6" ht="12.75">
      <c r="A1179" s="22">
        <f t="shared" si="19"/>
        <v>8</v>
      </c>
      <c r="B1179" s="7" t="s">
        <v>1607</v>
      </c>
      <c r="C1179" s="7" t="s">
        <v>226</v>
      </c>
      <c r="D1179" s="174">
        <v>1982</v>
      </c>
      <c r="E1179" s="77">
        <v>5454</v>
      </c>
      <c r="F1179" s="69"/>
    </row>
    <row r="1180" spans="1:6" ht="12.75">
      <c r="A1180" s="22">
        <f t="shared" si="19"/>
        <v>9</v>
      </c>
      <c r="B1180" s="7" t="s">
        <v>1607</v>
      </c>
      <c r="C1180" s="7" t="s">
        <v>227</v>
      </c>
      <c r="D1180" s="174">
        <v>1936</v>
      </c>
      <c r="E1180" s="77">
        <v>1110</v>
      </c>
      <c r="F1180" s="69"/>
    </row>
    <row r="1181" spans="1:6" ht="12.75">
      <c r="A1181" s="22">
        <f t="shared" si="19"/>
        <v>10</v>
      </c>
      <c r="B1181" s="7" t="s">
        <v>1607</v>
      </c>
      <c r="C1181" s="7" t="s">
        <v>228</v>
      </c>
      <c r="D1181" s="174">
        <v>1990</v>
      </c>
      <c r="E1181" s="77">
        <v>7631</v>
      </c>
      <c r="F1181" s="69"/>
    </row>
    <row r="1182" spans="1:6" ht="12.75">
      <c r="A1182" s="22">
        <f t="shared" si="19"/>
        <v>11</v>
      </c>
      <c r="B1182" s="7" t="s">
        <v>1607</v>
      </c>
      <c r="C1182" s="7" t="s">
        <v>229</v>
      </c>
      <c r="D1182" s="174">
        <v>1936</v>
      </c>
      <c r="E1182" s="77">
        <v>1130</v>
      </c>
      <c r="F1182" s="69"/>
    </row>
    <row r="1183" spans="1:6" ht="12.75">
      <c r="A1183" s="22">
        <f t="shared" si="19"/>
        <v>12</v>
      </c>
      <c r="B1183" s="7" t="s">
        <v>1607</v>
      </c>
      <c r="C1183" s="7" t="s">
        <v>230</v>
      </c>
      <c r="D1183" s="174">
        <v>1960</v>
      </c>
      <c r="E1183" s="77">
        <v>1472</v>
      </c>
      <c r="F1183" s="69"/>
    </row>
    <row r="1184" spans="1:6" ht="12.75">
      <c r="A1184" s="22">
        <f t="shared" si="19"/>
        <v>13</v>
      </c>
      <c r="B1184" s="7" t="s">
        <v>1607</v>
      </c>
      <c r="C1184" s="7" t="s">
        <v>231</v>
      </c>
      <c r="D1184" s="174">
        <v>1959</v>
      </c>
      <c r="E1184" s="77">
        <v>1409</v>
      </c>
      <c r="F1184" s="69"/>
    </row>
    <row r="1185" spans="1:6" ht="12.75">
      <c r="A1185" s="22">
        <f t="shared" si="19"/>
        <v>14</v>
      </c>
      <c r="B1185" s="7" t="s">
        <v>1607</v>
      </c>
      <c r="C1185" s="7" t="s">
        <v>232</v>
      </c>
      <c r="D1185" s="174">
        <v>1976</v>
      </c>
      <c r="E1185" s="77">
        <v>6238</v>
      </c>
      <c r="F1185" s="69"/>
    </row>
    <row r="1186" spans="1:6" ht="12.75">
      <c r="A1186" s="22">
        <f t="shared" si="19"/>
        <v>15</v>
      </c>
      <c r="B1186" s="7" t="s">
        <v>1607</v>
      </c>
      <c r="C1186" s="7" t="s">
        <v>233</v>
      </c>
      <c r="D1186" s="174">
        <v>1962</v>
      </c>
      <c r="E1186" s="77">
        <v>1466</v>
      </c>
      <c r="F1186" s="69"/>
    </row>
    <row r="1187" spans="1:6" ht="12.75">
      <c r="A1187" s="22">
        <f t="shared" si="19"/>
        <v>16</v>
      </c>
      <c r="B1187" s="7" t="s">
        <v>1607</v>
      </c>
      <c r="C1187" s="7" t="s">
        <v>234</v>
      </c>
      <c r="D1187" s="174">
        <v>1962</v>
      </c>
      <c r="E1187" s="77">
        <v>1047</v>
      </c>
      <c r="F1187" s="69"/>
    </row>
    <row r="1188" spans="1:6" ht="12.75">
      <c r="A1188" s="22">
        <f t="shared" si="19"/>
        <v>17</v>
      </c>
      <c r="B1188" s="7" t="s">
        <v>1607</v>
      </c>
      <c r="C1188" s="7" t="s">
        <v>235</v>
      </c>
      <c r="D1188" s="174">
        <v>1962</v>
      </c>
      <c r="E1188" s="77">
        <v>1432</v>
      </c>
      <c r="F1188" s="69"/>
    </row>
    <row r="1189" spans="1:6" ht="12.75">
      <c r="A1189" s="22">
        <f t="shared" si="19"/>
        <v>18</v>
      </c>
      <c r="B1189" s="7" t="s">
        <v>1607</v>
      </c>
      <c r="C1189" s="7" t="s">
        <v>236</v>
      </c>
      <c r="D1189" s="174">
        <v>1963</v>
      </c>
      <c r="E1189" s="77">
        <v>1508</v>
      </c>
      <c r="F1189" s="69"/>
    </row>
    <row r="1190" spans="1:6" ht="12.75">
      <c r="A1190" s="22">
        <f t="shared" si="19"/>
        <v>19</v>
      </c>
      <c r="B1190" s="7" t="s">
        <v>1607</v>
      </c>
      <c r="C1190" s="7" t="s">
        <v>237</v>
      </c>
      <c r="D1190" s="174">
        <v>1965</v>
      </c>
      <c r="E1190" s="77">
        <v>1450</v>
      </c>
      <c r="F1190" s="69"/>
    </row>
    <row r="1191" spans="1:6" ht="12.75">
      <c r="A1191" s="22">
        <f t="shared" si="19"/>
        <v>20</v>
      </c>
      <c r="B1191" s="7" t="s">
        <v>1607</v>
      </c>
      <c r="C1191" s="7" t="s">
        <v>238</v>
      </c>
      <c r="D1191" s="174">
        <v>1966</v>
      </c>
      <c r="E1191" s="77">
        <v>3135</v>
      </c>
      <c r="F1191" s="69"/>
    </row>
    <row r="1192" spans="1:6" ht="12.75">
      <c r="A1192" s="22">
        <f t="shared" si="19"/>
        <v>21</v>
      </c>
      <c r="B1192" s="7" t="s">
        <v>1607</v>
      </c>
      <c r="C1192" s="7" t="s">
        <v>239</v>
      </c>
      <c r="D1192" s="174">
        <v>1967</v>
      </c>
      <c r="E1192" s="77">
        <v>3187</v>
      </c>
      <c r="F1192" s="69"/>
    </row>
    <row r="1193" spans="1:6" ht="12.75">
      <c r="A1193" s="22">
        <f t="shared" si="19"/>
        <v>22</v>
      </c>
      <c r="B1193" s="7" t="s">
        <v>1607</v>
      </c>
      <c r="C1193" s="7" t="s">
        <v>240</v>
      </c>
      <c r="D1193" s="174">
        <v>1969</v>
      </c>
      <c r="E1193" s="77">
        <v>3141</v>
      </c>
      <c r="F1193" s="69"/>
    </row>
    <row r="1194" spans="1:6" ht="12.75">
      <c r="A1194" s="22">
        <f t="shared" si="19"/>
        <v>23</v>
      </c>
      <c r="B1194" s="7" t="s">
        <v>1607</v>
      </c>
      <c r="C1194" s="7" t="s">
        <v>241</v>
      </c>
      <c r="D1194" s="174">
        <v>1969</v>
      </c>
      <c r="E1194" s="77">
        <v>3257</v>
      </c>
      <c r="F1194" s="69"/>
    </row>
    <row r="1195" spans="1:6" ht="12.75">
      <c r="A1195" s="22">
        <f t="shared" si="19"/>
        <v>24</v>
      </c>
      <c r="B1195" s="7" t="s">
        <v>1607</v>
      </c>
      <c r="C1195" s="7" t="s">
        <v>242</v>
      </c>
      <c r="D1195" s="174">
        <v>1971</v>
      </c>
      <c r="E1195" s="77">
        <v>3239</v>
      </c>
      <c r="F1195" s="69"/>
    </row>
    <row r="1196" spans="1:6" ht="12.75">
      <c r="A1196" s="22">
        <f t="shared" si="19"/>
        <v>25</v>
      </c>
      <c r="B1196" s="7" t="s">
        <v>1607</v>
      </c>
      <c r="C1196" s="7" t="s">
        <v>243</v>
      </c>
      <c r="D1196" s="174">
        <v>1972</v>
      </c>
      <c r="E1196" s="77">
        <v>3281</v>
      </c>
      <c r="F1196" s="69"/>
    </row>
    <row r="1197" spans="1:6" ht="12.75">
      <c r="A1197" s="22">
        <f t="shared" si="19"/>
        <v>26</v>
      </c>
      <c r="B1197" s="7" t="s">
        <v>1607</v>
      </c>
      <c r="C1197" s="7" t="s">
        <v>244</v>
      </c>
      <c r="D1197" s="174">
        <v>1992</v>
      </c>
      <c r="E1197" s="77">
        <v>4252</v>
      </c>
      <c r="F1197" s="69"/>
    </row>
    <row r="1198" spans="1:6" ht="12.75">
      <c r="A1198" s="22">
        <f t="shared" si="19"/>
        <v>27</v>
      </c>
      <c r="B1198" s="7" t="s">
        <v>1607</v>
      </c>
      <c r="C1198" s="7" t="s">
        <v>245</v>
      </c>
      <c r="D1198" s="174">
        <v>1961</v>
      </c>
      <c r="E1198" s="77">
        <v>1153</v>
      </c>
      <c r="F1198" s="69"/>
    </row>
    <row r="1199" spans="1:6" ht="12.75">
      <c r="A1199" s="22">
        <f t="shared" si="19"/>
        <v>28</v>
      </c>
      <c r="B1199" s="7" t="s">
        <v>1607</v>
      </c>
      <c r="C1199" s="7" t="s">
        <v>246</v>
      </c>
      <c r="D1199" s="174">
        <v>1958</v>
      </c>
      <c r="E1199" s="77">
        <v>409</v>
      </c>
      <c r="F1199" s="69"/>
    </row>
    <row r="1200" spans="1:6" ht="12.75">
      <c r="A1200" s="22">
        <f t="shared" si="19"/>
        <v>29</v>
      </c>
      <c r="B1200" s="7" t="s">
        <v>1607</v>
      </c>
      <c r="C1200" s="7" t="s">
        <v>247</v>
      </c>
      <c r="D1200" s="174">
        <v>1956</v>
      </c>
      <c r="E1200" s="77">
        <v>408</v>
      </c>
      <c r="F1200" s="69"/>
    </row>
    <row r="1201" spans="1:6" ht="12.75">
      <c r="A1201" s="22">
        <f t="shared" si="19"/>
        <v>30</v>
      </c>
      <c r="B1201" s="7" t="s">
        <v>1607</v>
      </c>
      <c r="C1201" s="7" t="s">
        <v>248</v>
      </c>
      <c r="D1201" s="174">
        <v>1960</v>
      </c>
      <c r="E1201" s="77">
        <v>2477</v>
      </c>
      <c r="F1201" s="69"/>
    </row>
    <row r="1202" spans="1:6" ht="12.75">
      <c r="A1202" s="22">
        <f t="shared" si="19"/>
        <v>31</v>
      </c>
      <c r="B1202" s="7" t="s">
        <v>1607</v>
      </c>
      <c r="C1202" s="7" t="s">
        <v>249</v>
      </c>
      <c r="D1202" s="174">
        <v>1959</v>
      </c>
      <c r="E1202" s="77">
        <v>402</v>
      </c>
      <c r="F1202" s="69"/>
    </row>
    <row r="1203" spans="1:6" ht="12.75">
      <c r="A1203" s="22">
        <f t="shared" si="19"/>
        <v>32</v>
      </c>
      <c r="B1203" s="7" t="s">
        <v>1607</v>
      </c>
      <c r="C1203" s="7" t="s">
        <v>251</v>
      </c>
      <c r="D1203" s="174">
        <v>1958</v>
      </c>
      <c r="E1203" s="77">
        <v>405</v>
      </c>
      <c r="F1203" s="69"/>
    </row>
    <row r="1204" spans="1:6" ht="12.75">
      <c r="A1204" s="22">
        <f t="shared" si="19"/>
        <v>33</v>
      </c>
      <c r="B1204" s="7" t="s">
        <v>1607</v>
      </c>
      <c r="C1204" s="7" t="s">
        <v>252</v>
      </c>
      <c r="D1204" s="174">
        <v>1962</v>
      </c>
      <c r="E1204" s="77">
        <v>1433</v>
      </c>
      <c r="F1204" s="69"/>
    </row>
    <row r="1205" spans="1:6" ht="12.75">
      <c r="A1205" s="22">
        <f t="shared" si="19"/>
        <v>34</v>
      </c>
      <c r="B1205" s="7" t="s">
        <v>1607</v>
      </c>
      <c r="C1205" s="7" t="s">
        <v>253</v>
      </c>
      <c r="D1205" s="174">
        <v>1963</v>
      </c>
      <c r="E1205" s="77">
        <v>2081</v>
      </c>
      <c r="F1205" s="69"/>
    </row>
    <row r="1206" spans="1:6" ht="12.75">
      <c r="A1206" s="22">
        <f t="shared" si="19"/>
        <v>35</v>
      </c>
      <c r="B1206" s="7" t="s">
        <v>1607</v>
      </c>
      <c r="C1206" s="7" t="s">
        <v>254</v>
      </c>
      <c r="D1206" s="174">
        <v>1964</v>
      </c>
      <c r="E1206" s="77">
        <v>2133</v>
      </c>
      <c r="F1206" s="69"/>
    </row>
    <row r="1207" spans="1:6" ht="12.75">
      <c r="A1207" s="22">
        <f t="shared" si="19"/>
        <v>36</v>
      </c>
      <c r="B1207" s="7" t="s">
        <v>1607</v>
      </c>
      <c r="C1207" s="7" t="s">
        <v>255</v>
      </c>
      <c r="D1207" s="174">
        <v>1962</v>
      </c>
      <c r="E1207" s="77">
        <v>1490</v>
      </c>
      <c r="F1207" s="69"/>
    </row>
    <row r="1208" spans="1:6" ht="12.75">
      <c r="A1208" s="22">
        <f t="shared" si="19"/>
        <v>37</v>
      </c>
      <c r="B1208" s="7" t="s">
        <v>1607</v>
      </c>
      <c r="C1208" s="7" t="s">
        <v>256</v>
      </c>
      <c r="D1208" s="174">
        <v>1959</v>
      </c>
      <c r="E1208" s="77">
        <v>1521</v>
      </c>
      <c r="F1208" s="69"/>
    </row>
    <row r="1209" spans="1:6" ht="12.75">
      <c r="A1209" s="22">
        <f t="shared" si="19"/>
        <v>38</v>
      </c>
      <c r="B1209" s="7" t="s">
        <v>1607</v>
      </c>
      <c r="C1209" s="7" t="s">
        <v>257</v>
      </c>
      <c r="D1209" s="174">
        <v>1933</v>
      </c>
      <c r="E1209" s="77">
        <v>2235</v>
      </c>
      <c r="F1209" s="69"/>
    </row>
    <row r="1210" spans="1:6" ht="25.5">
      <c r="A1210" s="22">
        <f t="shared" si="19"/>
        <v>39</v>
      </c>
      <c r="B1210" s="7" t="s">
        <v>1607</v>
      </c>
      <c r="C1210" s="7" t="s">
        <v>258</v>
      </c>
      <c r="D1210" s="174">
        <v>1961</v>
      </c>
      <c r="E1210" s="77">
        <v>1221</v>
      </c>
      <c r="F1210" s="69"/>
    </row>
    <row r="1211" spans="1:6" ht="12.75">
      <c r="A1211" s="22">
        <f t="shared" si="19"/>
        <v>40</v>
      </c>
      <c r="B1211" s="10" t="s">
        <v>547</v>
      </c>
      <c r="C1211" s="7" t="s">
        <v>259</v>
      </c>
      <c r="D1211" s="174">
        <v>1950</v>
      </c>
      <c r="E1211" s="77">
        <v>66.5</v>
      </c>
      <c r="F1211" s="69"/>
    </row>
    <row r="1212" spans="1:6" ht="25.5">
      <c r="A1212" s="22">
        <f t="shared" si="19"/>
        <v>41</v>
      </c>
      <c r="B1212" s="10" t="s">
        <v>548</v>
      </c>
      <c r="C1212" s="7" t="s">
        <v>260</v>
      </c>
      <c r="D1212" s="174">
        <v>1958</v>
      </c>
      <c r="E1212" s="77">
        <v>67.7</v>
      </c>
      <c r="F1212" s="69"/>
    </row>
    <row r="1213" spans="1:6" ht="12.75">
      <c r="A1213" s="22">
        <f t="shared" si="19"/>
        <v>42</v>
      </c>
      <c r="B1213" s="10" t="s">
        <v>547</v>
      </c>
      <c r="C1213" s="7" t="s">
        <v>261</v>
      </c>
      <c r="D1213" s="174">
        <v>1935</v>
      </c>
      <c r="E1213" s="77">
        <v>32</v>
      </c>
      <c r="F1213" s="69"/>
    </row>
    <row r="1214" spans="1:6" ht="12.75">
      <c r="A1214" s="22">
        <f t="shared" si="19"/>
        <v>43</v>
      </c>
      <c r="B1214" s="10" t="s">
        <v>1555</v>
      </c>
      <c r="C1214" s="7" t="s">
        <v>261</v>
      </c>
      <c r="D1214" s="174">
        <v>1935</v>
      </c>
      <c r="E1214" s="77">
        <v>30.5</v>
      </c>
      <c r="F1214" s="69"/>
    </row>
    <row r="1215" spans="1:6" ht="12.75">
      <c r="A1215" s="22">
        <f t="shared" si="19"/>
        <v>44</v>
      </c>
      <c r="B1215" s="10" t="s">
        <v>1558</v>
      </c>
      <c r="C1215" s="7" t="s">
        <v>261</v>
      </c>
      <c r="D1215" s="174">
        <v>1935</v>
      </c>
      <c r="E1215" s="77">
        <v>21.5</v>
      </c>
      <c r="F1215" s="69"/>
    </row>
    <row r="1216" spans="1:6" ht="12.75">
      <c r="A1216" s="22">
        <f t="shared" si="19"/>
        <v>45</v>
      </c>
      <c r="B1216" s="10" t="s">
        <v>1559</v>
      </c>
      <c r="C1216" s="7" t="s">
        <v>261</v>
      </c>
      <c r="D1216" s="174">
        <v>1935</v>
      </c>
      <c r="E1216" s="77">
        <v>22</v>
      </c>
      <c r="F1216" s="69"/>
    </row>
    <row r="1217" spans="1:6" ht="12.75">
      <c r="A1217" s="22">
        <f t="shared" si="19"/>
        <v>46</v>
      </c>
      <c r="B1217" s="10" t="s">
        <v>547</v>
      </c>
      <c r="C1217" s="7" t="s">
        <v>262</v>
      </c>
      <c r="D1217" s="174">
        <v>1935</v>
      </c>
      <c r="E1217" s="77">
        <v>23.7</v>
      </c>
      <c r="F1217" s="69"/>
    </row>
    <row r="1218" spans="1:6" ht="12.75">
      <c r="A1218" s="22">
        <f t="shared" si="19"/>
        <v>47</v>
      </c>
      <c r="B1218" s="10" t="s">
        <v>1555</v>
      </c>
      <c r="C1218" s="7" t="s">
        <v>262</v>
      </c>
      <c r="D1218" s="174">
        <v>1935</v>
      </c>
      <c r="E1218" s="77">
        <v>22</v>
      </c>
      <c r="F1218" s="69"/>
    </row>
    <row r="1219" spans="1:6" ht="12.75">
      <c r="A1219" s="22">
        <f t="shared" si="19"/>
        <v>48</v>
      </c>
      <c r="B1219" s="10" t="s">
        <v>1558</v>
      </c>
      <c r="C1219" s="7" t="s">
        <v>262</v>
      </c>
      <c r="D1219" s="174">
        <v>1935</v>
      </c>
      <c r="E1219" s="77">
        <v>23.9</v>
      </c>
      <c r="F1219" s="69"/>
    </row>
    <row r="1220" spans="1:6" ht="12.75">
      <c r="A1220" s="22">
        <f t="shared" si="19"/>
        <v>49</v>
      </c>
      <c r="B1220" s="10" t="s">
        <v>1563</v>
      </c>
      <c r="C1220" s="7" t="s">
        <v>262</v>
      </c>
      <c r="D1220" s="174">
        <v>1935</v>
      </c>
      <c r="E1220" s="77">
        <v>22.8</v>
      </c>
      <c r="F1220" s="69"/>
    </row>
    <row r="1221" spans="1:6" ht="12.75">
      <c r="A1221" s="22">
        <f t="shared" si="19"/>
        <v>50</v>
      </c>
      <c r="B1221" s="10" t="s">
        <v>1559</v>
      </c>
      <c r="C1221" s="7" t="s">
        <v>262</v>
      </c>
      <c r="D1221" s="174">
        <v>1935</v>
      </c>
      <c r="E1221" s="77">
        <v>24</v>
      </c>
      <c r="F1221" s="69"/>
    </row>
    <row r="1222" spans="1:6" ht="12.75">
      <c r="A1222" s="22">
        <f t="shared" si="19"/>
        <v>51</v>
      </c>
      <c r="B1222" s="10" t="s">
        <v>1563</v>
      </c>
      <c r="C1222" s="7" t="s">
        <v>263</v>
      </c>
      <c r="D1222" s="174">
        <v>1935</v>
      </c>
      <c r="E1222" s="77">
        <v>24.6</v>
      </c>
      <c r="F1222" s="69"/>
    </row>
    <row r="1223" spans="1:6" ht="12.75">
      <c r="A1223" s="22">
        <f t="shared" si="19"/>
        <v>52</v>
      </c>
      <c r="B1223" s="10" t="s">
        <v>1563</v>
      </c>
      <c r="C1223" s="7" t="s">
        <v>264</v>
      </c>
      <c r="D1223" s="174">
        <v>1935</v>
      </c>
      <c r="E1223" s="77"/>
      <c r="F1223" s="69"/>
    </row>
    <row r="1224" spans="1:6" ht="12.75">
      <c r="A1224" s="22">
        <f t="shared" si="19"/>
        <v>53</v>
      </c>
      <c r="B1224" s="10" t="s">
        <v>1559</v>
      </c>
      <c r="C1224" s="7" t="s">
        <v>264</v>
      </c>
      <c r="D1224" s="174">
        <v>1935</v>
      </c>
      <c r="E1224" s="77"/>
      <c r="F1224" s="69"/>
    </row>
    <row r="1225" spans="1:6" ht="12.75">
      <c r="A1225" s="22">
        <f t="shared" si="19"/>
        <v>54</v>
      </c>
      <c r="B1225" s="10" t="s">
        <v>1556</v>
      </c>
      <c r="C1225" s="7" t="s">
        <v>264</v>
      </c>
      <c r="D1225" s="174">
        <v>1935</v>
      </c>
      <c r="E1225" s="77"/>
      <c r="F1225" s="69"/>
    </row>
    <row r="1226" spans="1:6" ht="12.75">
      <c r="A1226" s="22">
        <f t="shared" si="19"/>
        <v>55</v>
      </c>
      <c r="B1226" s="10" t="s">
        <v>1555</v>
      </c>
      <c r="C1226" s="7" t="s">
        <v>265</v>
      </c>
      <c r="D1226" s="174">
        <v>1935</v>
      </c>
      <c r="E1226" s="77">
        <v>21.9</v>
      </c>
      <c r="F1226" s="69"/>
    </row>
    <row r="1227" spans="1:6" ht="12.75">
      <c r="A1227" s="22">
        <f t="shared" si="19"/>
        <v>56</v>
      </c>
      <c r="B1227" s="10" t="s">
        <v>1241</v>
      </c>
      <c r="C1227" s="7" t="s">
        <v>265</v>
      </c>
      <c r="D1227" s="174">
        <v>1935</v>
      </c>
      <c r="E1227" s="77">
        <v>22.9</v>
      </c>
      <c r="F1227" s="69"/>
    </row>
    <row r="1228" spans="1:6" ht="12.75">
      <c r="A1228" s="22">
        <f t="shared" si="19"/>
        <v>57</v>
      </c>
      <c r="B1228" s="10" t="s">
        <v>1555</v>
      </c>
      <c r="C1228" s="7" t="s">
        <v>266</v>
      </c>
      <c r="D1228" s="174">
        <v>1933</v>
      </c>
      <c r="E1228" s="77">
        <v>23.11</v>
      </c>
      <c r="F1228" s="69"/>
    </row>
    <row r="1229" spans="1:6" ht="12.75">
      <c r="A1229" s="22">
        <f t="shared" si="19"/>
        <v>58</v>
      </c>
      <c r="B1229" s="10" t="s">
        <v>1929</v>
      </c>
      <c r="C1229" s="7" t="s">
        <v>267</v>
      </c>
      <c r="D1229" s="174">
        <v>1933</v>
      </c>
      <c r="E1229" s="77">
        <v>30.96</v>
      </c>
      <c r="F1229" s="69"/>
    </row>
    <row r="1230" spans="1:6" ht="12.75">
      <c r="A1230" s="22">
        <f t="shared" si="19"/>
        <v>59</v>
      </c>
      <c r="B1230" s="10" t="s">
        <v>1555</v>
      </c>
      <c r="C1230" s="7" t="s">
        <v>268</v>
      </c>
      <c r="D1230" s="174">
        <v>1935</v>
      </c>
      <c r="E1230" s="77">
        <v>23.02</v>
      </c>
      <c r="F1230" s="69"/>
    </row>
    <row r="1231" spans="1:6" ht="12.75">
      <c r="A1231" s="22">
        <f t="shared" si="19"/>
        <v>60</v>
      </c>
      <c r="B1231" s="10" t="s">
        <v>1558</v>
      </c>
      <c r="C1231" s="7" t="s">
        <v>268</v>
      </c>
      <c r="D1231" s="174">
        <v>1935</v>
      </c>
      <c r="E1231" s="77">
        <v>27.7</v>
      </c>
      <c r="F1231" s="69"/>
    </row>
    <row r="1232" spans="1:6" ht="12.75">
      <c r="A1232" s="22">
        <f t="shared" si="19"/>
        <v>61</v>
      </c>
      <c r="B1232" s="10" t="s">
        <v>1563</v>
      </c>
      <c r="C1232" s="7" t="s">
        <v>268</v>
      </c>
      <c r="D1232" s="174">
        <v>1935</v>
      </c>
      <c r="E1232" s="77">
        <v>21.7</v>
      </c>
      <c r="F1232" s="69"/>
    </row>
    <row r="1233" spans="1:6" ht="12.75">
      <c r="A1233" s="22">
        <f t="shared" si="19"/>
        <v>62</v>
      </c>
      <c r="B1233" s="10" t="s">
        <v>1607</v>
      </c>
      <c r="C1233" s="7" t="s">
        <v>269</v>
      </c>
      <c r="D1233" s="174">
        <v>1935</v>
      </c>
      <c r="E1233" s="77">
        <v>201</v>
      </c>
      <c r="F1233" s="69"/>
    </row>
    <row r="1234" spans="1:6" ht="12.75">
      <c r="A1234" s="22">
        <f t="shared" si="19"/>
        <v>63</v>
      </c>
      <c r="B1234" s="10" t="s">
        <v>1930</v>
      </c>
      <c r="C1234" s="7" t="s">
        <v>270</v>
      </c>
      <c r="D1234" s="174">
        <v>1934</v>
      </c>
      <c r="E1234" s="77">
        <v>42.1</v>
      </c>
      <c r="F1234" s="69"/>
    </row>
    <row r="1235" spans="1:6" ht="12.75">
      <c r="A1235" s="22">
        <f t="shared" si="19"/>
        <v>64</v>
      </c>
      <c r="B1235" s="10" t="s">
        <v>1241</v>
      </c>
      <c r="C1235" s="7" t="s">
        <v>271</v>
      </c>
      <c r="D1235" s="174">
        <v>1934</v>
      </c>
      <c r="E1235" s="77">
        <v>38.5</v>
      </c>
      <c r="F1235" s="69"/>
    </row>
    <row r="1236" spans="1:6" ht="12.75">
      <c r="A1236" s="22">
        <f t="shared" si="19"/>
        <v>65</v>
      </c>
      <c r="B1236" s="10" t="s">
        <v>1558</v>
      </c>
      <c r="C1236" s="7" t="s">
        <v>271</v>
      </c>
      <c r="D1236" s="174">
        <v>1934</v>
      </c>
      <c r="E1236" s="77">
        <v>23</v>
      </c>
      <c r="F1236" s="69"/>
    </row>
    <row r="1237" spans="1:6" ht="12.75">
      <c r="A1237" s="22">
        <f t="shared" si="19"/>
        <v>66</v>
      </c>
      <c r="B1237" s="10" t="s">
        <v>1556</v>
      </c>
      <c r="C1237" s="7" t="s">
        <v>271</v>
      </c>
      <c r="D1237" s="174">
        <v>1934</v>
      </c>
      <c r="E1237" s="77">
        <v>42.2</v>
      </c>
      <c r="F1237" s="69"/>
    </row>
    <row r="1238" spans="1:6" ht="12.75">
      <c r="A1238" s="22">
        <f t="shared" si="19"/>
        <v>67</v>
      </c>
      <c r="B1238" s="10" t="s">
        <v>1556</v>
      </c>
      <c r="C1238" s="7" t="s">
        <v>272</v>
      </c>
      <c r="D1238" s="174">
        <v>1935</v>
      </c>
      <c r="E1238" s="77">
        <v>13.3</v>
      </c>
      <c r="F1238" s="69"/>
    </row>
    <row r="1239" spans="1:6" ht="12.75">
      <c r="A1239" s="22">
        <f t="shared" si="19"/>
        <v>68</v>
      </c>
      <c r="B1239" s="10" t="s">
        <v>548</v>
      </c>
      <c r="C1239" s="7" t="s">
        <v>273</v>
      </c>
      <c r="D1239" s="174">
        <v>1936</v>
      </c>
      <c r="E1239" s="77">
        <v>54.2</v>
      </c>
      <c r="F1239" s="69"/>
    </row>
    <row r="1240" spans="1:6" ht="12.75">
      <c r="A1240" s="22">
        <f t="shared" si="19"/>
        <v>69</v>
      </c>
      <c r="B1240" s="10" t="s">
        <v>547</v>
      </c>
      <c r="C1240" s="7" t="s">
        <v>273</v>
      </c>
      <c r="D1240" s="174">
        <v>1936</v>
      </c>
      <c r="E1240" s="77">
        <v>35.1</v>
      </c>
      <c r="F1240" s="69"/>
    </row>
    <row r="1241" spans="1:6" ht="12.75">
      <c r="A1241" s="22">
        <f t="shared" si="19"/>
        <v>70</v>
      </c>
      <c r="B1241" s="10" t="s">
        <v>1607</v>
      </c>
      <c r="C1241" s="7" t="s">
        <v>274</v>
      </c>
      <c r="D1241" s="174">
        <v>1936</v>
      </c>
      <c r="E1241" s="77">
        <v>202</v>
      </c>
      <c r="F1241" s="69"/>
    </row>
    <row r="1242" spans="1:6" ht="12.75">
      <c r="A1242" s="22">
        <f t="shared" si="19"/>
        <v>71</v>
      </c>
      <c r="B1242" s="10" t="s">
        <v>548</v>
      </c>
      <c r="C1242" s="7" t="s">
        <v>275</v>
      </c>
      <c r="D1242" s="174">
        <v>1933</v>
      </c>
      <c r="E1242" s="77">
        <v>22.24</v>
      </c>
      <c r="F1242" s="69"/>
    </row>
    <row r="1243" spans="1:6" ht="12.75">
      <c r="A1243" s="22">
        <f t="shared" si="19"/>
        <v>72</v>
      </c>
      <c r="B1243" s="10" t="s">
        <v>1555</v>
      </c>
      <c r="C1243" s="7" t="s">
        <v>275</v>
      </c>
      <c r="D1243" s="174">
        <v>1933</v>
      </c>
      <c r="E1243" s="77">
        <v>27.4</v>
      </c>
      <c r="F1243" s="69"/>
    </row>
    <row r="1244" spans="1:6" ht="12.75">
      <c r="A1244" s="22">
        <f t="shared" si="19"/>
        <v>73</v>
      </c>
      <c r="B1244" s="10" t="s">
        <v>1241</v>
      </c>
      <c r="C1244" s="7" t="s">
        <v>275</v>
      </c>
      <c r="D1244" s="174">
        <v>1933</v>
      </c>
      <c r="E1244" s="77">
        <v>26.3</v>
      </c>
      <c r="F1244" s="69"/>
    </row>
    <row r="1245" spans="1:6" ht="12.75">
      <c r="A1245" s="22">
        <f t="shared" si="19"/>
        <v>74</v>
      </c>
      <c r="B1245" s="10" t="s">
        <v>1931</v>
      </c>
      <c r="C1245" s="7" t="s">
        <v>275</v>
      </c>
      <c r="D1245" s="174">
        <v>1933</v>
      </c>
      <c r="E1245" s="77">
        <v>44.18</v>
      </c>
      <c r="F1245" s="69"/>
    </row>
    <row r="1246" spans="1:6" ht="12.75">
      <c r="A1246" s="22">
        <f t="shared" si="19"/>
        <v>75</v>
      </c>
      <c r="B1246" s="10" t="s">
        <v>1556</v>
      </c>
      <c r="C1246" s="7" t="s">
        <v>275</v>
      </c>
      <c r="D1246" s="174">
        <v>1933</v>
      </c>
      <c r="E1246" s="77">
        <v>28</v>
      </c>
      <c r="F1246" s="69"/>
    </row>
    <row r="1247" spans="1:6" ht="12.75">
      <c r="A1247" s="22">
        <f t="shared" si="19"/>
        <v>76</v>
      </c>
      <c r="B1247" s="10" t="s">
        <v>1558</v>
      </c>
      <c r="C1247" s="7" t="s">
        <v>276</v>
      </c>
      <c r="D1247" s="174">
        <v>1935</v>
      </c>
      <c r="E1247" s="77">
        <v>26.9</v>
      </c>
      <c r="F1247" s="69"/>
    </row>
    <row r="1248" spans="1:6" ht="12.75">
      <c r="A1248" s="22">
        <f t="shared" si="19"/>
        <v>77</v>
      </c>
      <c r="B1248" s="10" t="s">
        <v>1563</v>
      </c>
      <c r="C1248" s="7" t="s">
        <v>276</v>
      </c>
      <c r="D1248" s="174">
        <v>1935</v>
      </c>
      <c r="E1248" s="77">
        <v>26.7</v>
      </c>
      <c r="F1248" s="69"/>
    </row>
    <row r="1249" spans="1:6" ht="12.75">
      <c r="A1249" s="22">
        <f t="shared" si="19"/>
        <v>78</v>
      </c>
      <c r="B1249" s="10" t="s">
        <v>1241</v>
      </c>
      <c r="C1249" s="7" t="s">
        <v>277</v>
      </c>
      <c r="D1249" s="174">
        <v>1933</v>
      </c>
      <c r="E1249" s="77">
        <v>23.3</v>
      </c>
      <c r="F1249" s="69"/>
    </row>
    <row r="1250" spans="1:6" ht="12.75">
      <c r="A1250" s="22">
        <f t="shared" si="19"/>
        <v>79</v>
      </c>
      <c r="B1250" s="10" t="s">
        <v>547</v>
      </c>
      <c r="C1250" s="7" t="s">
        <v>278</v>
      </c>
      <c r="D1250" s="174">
        <v>1935</v>
      </c>
      <c r="E1250" s="77">
        <v>32.2</v>
      </c>
      <c r="F1250" s="69"/>
    </row>
    <row r="1251" spans="1:6" ht="12.75">
      <c r="A1251" s="22">
        <f t="shared" si="19"/>
        <v>80</v>
      </c>
      <c r="B1251" s="10" t="s">
        <v>1563</v>
      </c>
      <c r="C1251" s="7" t="s">
        <v>278</v>
      </c>
      <c r="D1251" s="174">
        <v>1935</v>
      </c>
      <c r="E1251" s="77">
        <v>40.17</v>
      </c>
      <c r="F1251" s="69"/>
    </row>
    <row r="1252" spans="1:6" ht="12.75">
      <c r="A1252" s="22">
        <f t="shared" si="19"/>
        <v>81</v>
      </c>
      <c r="B1252" s="10" t="s">
        <v>1756</v>
      </c>
      <c r="C1252" s="7" t="s">
        <v>279</v>
      </c>
      <c r="D1252" s="174">
        <v>1957</v>
      </c>
      <c r="E1252" s="77">
        <v>44.2</v>
      </c>
      <c r="F1252" s="69"/>
    </row>
    <row r="1253" spans="1:6" ht="12.75">
      <c r="A1253" s="22">
        <f t="shared" si="19"/>
        <v>82</v>
      </c>
      <c r="B1253" s="10" t="s">
        <v>1556</v>
      </c>
      <c r="C1253" s="7" t="s">
        <v>279</v>
      </c>
      <c r="D1253" s="174">
        <v>1957</v>
      </c>
      <c r="E1253" s="77">
        <v>36.1</v>
      </c>
      <c r="F1253" s="69"/>
    </row>
    <row r="1254" spans="1:6" ht="12.75">
      <c r="A1254" s="22">
        <f t="shared" si="19"/>
        <v>83</v>
      </c>
      <c r="B1254" s="10" t="s">
        <v>547</v>
      </c>
      <c r="C1254" s="7" t="s">
        <v>280</v>
      </c>
      <c r="D1254" s="174">
        <v>1935</v>
      </c>
      <c r="E1254" s="77">
        <v>26.5</v>
      </c>
      <c r="F1254" s="69"/>
    </row>
    <row r="1255" spans="1:6" ht="12.75">
      <c r="A1255" s="22">
        <f t="shared" si="19"/>
        <v>84</v>
      </c>
      <c r="B1255" s="10" t="s">
        <v>1558</v>
      </c>
      <c r="C1255" s="7" t="s">
        <v>280</v>
      </c>
      <c r="D1255" s="174">
        <v>1935</v>
      </c>
      <c r="E1255" s="77">
        <v>27.1</v>
      </c>
      <c r="F1255" s="69"/>
    </row>
    <row r="1256" spans="1:6" ht="12.75">
      <c r="A1256" s="22">
        <f t="shared" si="19"/>
        <v>85</v>
      </c>
      <c r="B1256" s="10" t="s">
        <v>1558</v>
      </c>
      <c r="C1256" s="7" t="s">
        <v>281</v>
      </c>
      <c r="D1256" s="174">
        <v>1936</v>
      </c>
      <c r="E1256" s="77">
        <v>26.7</v>
      </c>
      <c r="F1256" s="69"/>
    </row>
    <row r="1257" spans="1:6" ht="12.75">
      <c r="A1257" s="22">
        <f t="shared" si="19"/>
        <v>86</v>
      </c>
      <c r="B1257" s="10" t="s">
        <v>547</v>
      </c>
      <c r="C1257" s="7" t="s">
        <v>282</v>
      </c>
      <c r="D1257" s="174">
        <v>1936</v>
      </c>
      <c r="E1257" s="77">
        <v>33.1</v>
      </c>
      <c r="F1257" s="69"/>
    </row>
    <row r="1258" spans="1:6" ht="12.75">
      <c r="A1258" s="22">
        <f aca="true" t="shared" si="20" ref="A1258:A1321">A1257+1</f>
        <v>87</v>
      </c>
      <c r="B1258" s="10" t="s">
        <v>1607</v>
      </c>
      <c r="C1258" s="7" t="s">
        <v>283</v>
      </c>
      <c r="D1258" s="174">
        <v>1935</v>
      </c>
      <c r="E1258" s="77">
        <v>185</v>
      </c>
      <c r="F1258" s="69"/>
    </row>
    <row r="1259" spans="1:6" ht="12.75">
      <c r="A1259" s="22">
        <f t="shared" si="20"/>
        <v>88</v>
      </c>
      <c r="B1259" s="10" t="s">
        <v>547</v>
      </c>
      <c r="C1259" s="7" t="s">
        <v>284</v>
      </c>
      <c r="D1259" s="174">
        <v>1935</v>
      </c>
      <c r="E1259" s="77">
        <v>28.9</v>
      </c>
      <c r="F1259" s="69"/>
    </row>
    <row r="1260" spans="1:6" ht="12.75">
      <c r="A1260" s="22">
        <f t="shared" si="20"/>
        <v>89</v>
      </c>
      <c r="B1260" s="10" t="s">
        <v>1558</v>
      </c>
      <c r="C1260" s="7" t="s">
        <v>284</v>
      </c>
      <c r="D1260" s="174">
        <v>1935</v>
      </c>
      <c r="E1260" s="77">
        <v>33</v>
      </c>
      <c r="F1260" s="69"/>
    </row>
    <row r="1261" spans="1:6" ht="12.75">
      <c r="A1261" s="22">
        <f t="shared" si="20"/>
        <v>90</v>
      </c>
      <c r="B1261" s="10" t="s">
        <v>1558</v>
      </c>
      <c r="C1261" s="7" t="s">
        <v>285</v>
      </c>
      <c r="D1261" s="174">
        <v>1936</v>
      </c>
      <c r="E1261" s="77">
        <v>43.5</v>
      </c>
      <c r="F1261" s="69"/>
    </row>
    <row r="1262" spans="1:6" ht="12.75">
      <c r="A1262" s="22">
        <f t="shared" si="20"/>
        <v>91</v>
      </c>
      <c r="B1262" s="10" t="s">
        <v>1563</v>
      </c>
      <c r="C1262" s="7" t="s">
        <v>285</v>
      </c>
      <c r="D1262" s="174">
        <v>1936</v>
      </c>
      <c r="E1262" s="77">
        <v>36.7</v>
      </c>
      <c r="F1262" s="69"/>
    </row>
    <row r="1263" spans="1:6" ht="12.75">
      <c r="A1263" s="22">
        <f t="shared" si="20"/>
        <v>92</v>
      </c>
      <c r="B1263" s="10" t="s">
        <v>1558</v>
      </c>
      <c r="C1263" s="7" t="s">
        <v>286</v>
      </c>
      <c r="D1263" s="174">
        <v>1935</v>
      </c>
      <c r="E1263" s="77">
        <v>23.7</v>
      </c>
      <c r="F1263" s="69"/>
    </row>
    <row r="1264" spans="1:6" ht="12.75">
      <c r="A1264" s="22">
        <f t="shared" si="20"/>
        <v>93</v>
      </c>
      <c r="B1264" s="10" t="s">
        <v>1559</v>
      </c>
      <c r="C1264" s="7" t="s">
        <v>287</v>
      </c>
      <c r="D1264" s="174">
        <v>1933</v>
      </c>
      <c r="E1264" s="77">
        <v>37.6</v>
      </c>
      <c r="F1264" s="69"/>
    </row>
    <row r="1265" spans="1:6" ht="12.75">
      <c r="A1265" s="22">
        <f t="shared" si="20"/>
        <v>94</v>
      </c>
      <c r="B1265" s="10" t="s">
        <v>547</v>
      </c>
      <c r="C1265" s="7" t="s">
        <v>288</v>
      </c>
      <c r="D1265" s="174">
        <v>1933</v>
      </c>
      <c r="E1265" s="77">
        <v>28.6</v>
      </c>
      <c r="F1265" s="69"/>
    </row>
    <row r="1266" spans="1:6" ht="12.75">
      <c r="A1266" s="22">
        <f t="shared" si="20"/>
        <v>95</v>
      </c>
      <c r="B1266" s="10" t="s">
        <v>1555</v>
      </c>
      <c r="C1266" s="7" t="s">
        <v>288</v>
      </c>
      <c r="D1266" s="174">
        <v>1933</v>
      </c>
      <c r="E1266" s="77">
        <v>28.1</v>
      </c>
      <c r="F1266" s="69"/>
    </row>
    <row r="1267" spans="1:6" ht="12.75">
      <c r="A1267" s="22">
        <f t="shared" si="20"/>
        <v>96</v>
      </c>
      <c r="B1267" s="10" t="s">
        <v>1241</v>
      </c>
      <c r="C1267" s="7" t="s">
        <v>288</v>
      </c>
      <c r="D1267" s="174">
        <v>1933</v>
      </c>
      <c r="E1267" s="77">
        <v>27</v>
      </c>
      <c r="F1267" s="69"/>
    </row>
    <row r="1268" spans="1:6" ht="12.75">
      <c r="A1268" s="22">
        <f t="shared" si="20"/>
        <v>97</v>
      </c>
      <c r="B1268" s="10" t="s">
        <v>548</v>
      </c>
      <c r="C1268" s="7" t="s">
        <v>289</v>
      </c>
      <c r="D1268" s="174">
        <v>1933</v>
      </c>
      <c r="E1268" s="77">
        <v>41</v>
      </c>
      <c r="F1268" s="69"/>
    </row>
    <row r="1269" spans="1:6" ht="12.75">
      <c r="A1269" s="22">
        <f t="shared" si="20"/>
        <v>98</v>
      </c>
      <c r="B1269" s="10" t="s">
        <v>1241</v>
      </c>
      <c r="C1269" s="7" t="s">
        <v>290</v>
      </c>
      <c r="D1269" s="174">
        <v>1932</v>
      </c>
      <c r="E1269" s="77">
        <v>26</v>
      </c>
      <c r="F1269" s="69"/>
    </row>
    <row r="1270" spans="1:6" ht="12.75">
      <c r="A1270" s="22">
        <f t="shared" si="20"/>
        <v>99</v>
      </c>
      <c r="B1270" s="10" t="s">
        <v>1931</v>
      </c>
      <c r="C1270" s="7" t="s">
        <v>290</v>
      </c>
      <c r="D1270" s="174">
        <v>1932</v>
      </c>
      <c r="E1270" s="77">
        <v>51.5</v>
      </c>
      <c r="F1270" s="69"/>
    </row>
    <row r="1271" spans="1:6" ht="12.75">
      <c r="A1271" s="22">
        <f t="shared" si="20"/>
        <v>100</v>
      </c>
      <c r="B1271" s="10" t="s">
        <v>1559</v>
      </c>
      <c r="C1271" s="7" t="s">
        <v>290</v>
      </c>
      <c r="D1271" s="174">
        <v>1932</v>
      </c>
      <c r="E1271" s="77">
        <v>25.6</v>
      </c>
      <c r="F1271" s="69"/>
    </row>
    <row r="1272" spans="1:6" ht="12.75">
      <c r="A1272" s="22">
        <f t="shared" si="20"/>
        <v>101</v>
      </c>
      <c r="B1272" s="10" t="s">
        <v>1241</v>
      </c>
      <c r="C1272" s="7" t="s">
        <v>291</v>
      </c>
      <c r="D1272" s="174">
        <v>1932</v>
      </c>
      <c r="E1272" s="77">
        <v>24.91</v>
      </c>
      <c r="F1272" s="69"/>
    </row>
    <row r="1273" spans="1:6" ht="12.75">
      <c r="A1273" s="22">
        <f t="shared" si="20"/>
        <v>102</v>
      </c>
      <c r="B1273" s="10" t="s">
        <v>1558</v>
      </c>
      <c r="C1273" s="7" t="s">
        <v>291</v>
      </c>
      <c r="D1273" s="174">
        <v>1932</v>
      </c>
      <c r="E1273" s="77">
        <v>25.4</v>
      </c>
      <c r="F1273" s="69"/>
    </row>
    <row r="1274" spans="1:6" ht="12.75">
      <c r="A1274" s="22">
        <f t="shared" si="20"/>
        <v>103</v>
      </c>
      <c r="B1274" s="10" t="s">
        <v>1563</v>
      </c>
      <c r="C1274" s="7" t="s">
        <v>291</v>
      </c>
      <c r="D1274" s="174">
        <v>1932</v>
      </c>
      <c r="E1274" s="77">
        <v>26.7</v>
      </c>
      <c r="F1274" s="69"/>
    </row>
    <row r="1275" spans="1:6" ht="12.75">
      <c r="A1275" s="22">
        <f t="shared" si="20"/>
        <v>104</v>
      </c>
      <c r="B1275" s="10" t="s">
        <v>1559</v>
      </c>
      <c r="C1275" s="7" t="s">
        <v>291</v>
      </c>
      <c r="D1275" s="174">
        <v>1932</v>
      </c>
      <c r="E1275" s="77">
        <v>26.5</v>
      </c>
      <c r="F1275" s="69"/>
    </row>
    <row r="1276" spans="1:6" ht="12.75">
      <c r="A1276" s="22">
        <f t="shared" si="20"/>
        <v>105</v>
      </c>
      <c r="B1276" s="10" t="s">
        <v>1558</v>
      </c>
      <c r="C1276" s="7" t="s">
        <v>292</v>
      </c>
      <c r="D1276" s="174">
        <v>1933</v>
      </c>
      <c r="E1276" s="77">
        <v>25.4</v>
      </c>
      <c r="F1276" s="69"/>
    </row>
    <row r="1277" spans="1:6" ht="12.75">
      <c r="A1277" s="22">
        <f t="shared" si="20"/>
        <v>106</v>
      </c>
      <c r="B1277" s="10" t="s">
        <v>1556</v>
      </c>
      <c r="C1277" s="7" t="s">
        <v>292</v>
      </c>
      <c r="D1277" s="174">
        <v>1933</v>
      </c>
      <c r="E1277" s="77">
        <v>24.4</v>
      </c>
      <c r="F1277" s="69"/>
    </row>
    <row r="1278" spans="1:6" ht="12.75">
      <c r="A1278" s="22">
        <f t="shared" si="20"/>
        <v>107</v>
      </c>
      <c r="B1278" s="10" t="s">
        <v>548</v>
      </c>
      <c r="C1278" s="7" t="s">
        <v>293</v>
      </c>
      <c r="D1278" s="174">
        <v>1933</v>
      </c>
      <c r="E1278" s="77">
        <v>22.62</v>
      </c>
      <c r="F1278" s="69"/>
    </row>
    <row r="1279" spans="1:6" ht="12.75">
      <c r="A1279" s="22">
        <f t="shared" si="20"/>
        <v>108</v>
      </c>
      <c r="B1279" s="10" t="s">
        <v>547</v>
      </c>
      <c r="C1279" s="7" t="s">
        <v>293</v>
      </c>
      <c r="D1279" s="174">
        <v>1933</v>
      </c>
      <c r="E1279" s="77">
        <v>19.05</v>
      </c>
      <c r="F1279" s="69"/>
    </row>
    <row r="1280" spans="1:6" ht="12.75">
      <c r="A1280" s="22">
        <f t="shared" si="20"/>
        <v>109</v>
      </c>
      <c r="B1280" s="10" t="s">
        <v>1555</v>
      </c>
      <c r="C1280" s="7" t="s">
        <v>293</v>
      </c>
      <c r="D1280" s="174">
        <v>1933</v>
      </c>
      <c r="E1280" s="77">
        <v>28.1</v>
      </c>
      <c r="F1280" s="69"/>
    </row>
    <row r="1281" spans="1:6" ht="12.75">
      <c r="A1281" s="22">
        <f t="shared" si="20"/>
        <v>110</v>
      </c>
      <c r="B1281" s="10" t="s">
        <v>1241</v>
      </c>
      <c r="C1281" s="7" t="s">
        <v>293</v>
      </c>
      <c r="D1281" s="174">
        <v>1933</v>
      </c>
      <c r="E1281" s="77">
        <v>23.6</v>
      </c>
      <c r="F1281" s="69"/>
    </row>
    <row r="1282" spans="1:6" ht="12.75">
      <c r="A1282" s="22">
        <f t="shared" si="20"/>
        <v>111</v>
      </c>
      <c r="B1282" s="10" t="s">
        <v>1558</v>
      </c>
      <c r="C1282" s="7" t="s">
        <v>293</v>
      </c>
      <c r="D1282" s="174">
        <v>1933</v>
      </c>
      <c r="E1282" s="77">
        <v>22.5</v>
      </c>
      <c r="F1282" s="69"/>
    </row>
    <row r="1283" spans="1:6" ht="12.75">
      <c r="A1283" s="22">
        <f t="shared" si="20"/>
        <v>112</v>
      </c>
      <c r="B1283" s="10" t="s">
        <v>1559</v>
      </c>
      <c r="C1283" s="7" t="s">
        <v>293</v>
      </c>
      <c r="D1283" s="174">
        <v>1933</v>
      </c>
      <c r="E1283" s="77">
        <v>26.3</v>
      </c>
      <c r="F1283" s="69"/>
    </row>
    <row r="1284" spans="1:6" ht="12.75">
      <c r="A1284" s="22">
        <f t="shared" si="20"/>
        <v>113</v>
      </c>
      <c r="B1284" s="10" t="s">
        <v>1929</v>
      </c>
      <c r="C1284" s="7" t="s">
        <v>294</v>
      </c>
      <c r="D1284" s="174">
        <v>1933</v>
      </c>
      <c r="E1284" s="77">
        <v>50.6</v>
      </c>
      <c r="F1284" s="69"/>
    </row>
    <row r="1285" spans="1:6" ht="12.75">
      <c r="A1285" s="22">
        <f t="shared" si="20"/>
        <v>114</v>
      </c>
      <c r="B1285" s="10" t="s">
        <v>1555</v>
      </c>
      <c r="C1285" s="7" t="s">
        <v>294</v>
      </c>
      <c r="D1285" s="174">
        <v>1933</v>
      </c>
      <c r="E1285" s="77">
        <v>25.04</v>
      </c>
      <c r="F1285" s="69"/>
    </row>
    <row r="1286" spans="1:6" ht="12.75">
      <c r="A1286" s="22">
        <f t="shared" si="20"/>
        <v>115</v>
      </c>
      <c r="B1286" s="10" t="s">
        <v>1241</v>
      </c>
      <c r="C1286" s="7" t="s">
        <v>294</v>
      </c>
      <c r="D1286" s="174">
        <v>1933</v>
      </c>
      <c r="E1286" s="77">
        <v>25.04</v>
      </c>
      <c r="F1286" s="69"/>
    </row>
    <row r="1287" spans="1:6" ht="12.75">
      <c r="A1287" s="22">
        <f t="shared" si="20"/>
        <v>116</v>
      </c>
      <c r="B1287" s="10" t="s">
        <v>1558</v>
      </c>
      <c r="C1287" s="7" t="s">
        <v>294</v>
      </c>
      <c r="D1287" s="174">
        <v>1933</v>
      </c>
      <c r="E1287" s="77">
        <v>42.68</v>
      </c>
      <c r="F1287" s="69"/>
    </row>
    <row r="1288" spans="1:6" ht="12.75">
      <c r="A1288" s="22">
        <f t="shared" si="20"/>
        <v>117</v>
      </c>
      <c r="B1288" s="10" t="s">
        <v>1932</v>
      </c>
      <c r="C1288" s="7" t="s">
        <v>294</v>
      </c>
      <c r="D1288" s="174">
        <v>1933</v>
      </c>
      <c r="E1288" s="77">
        <v>46.64</v>
      </c>
      <c r="F1288" s="69"/>
    </row>
    <row r="1289" spans="1:6" ht="12.75">
      <c r="A1289" s="22">
        <f t="shared" si="20"/>
        <v>118</v>
      </c>
      <c r="B1289" s="7" t="s">
        <v>1607</v>
      </c>
      <c r="C1289" s="7" t="s">
        <v>295</v>
      </c>
      <c r="D1289" s="174" t="s">
        <v>296</v>
      </c>
      <c r="E1289" s="77">
        <v>3412.6</v>
      </c>
      <c r="F1289" s="69"/>
    </row>
    <row r="1290" spans="1:6" ht="12.75">
      <c r="A1290" s="22">
        <f t="shared" si="20"/>
        <v>119</v>
      </c>
      <c r="B1290" s="7" t="s">
        <v>910</v>
      </c>
      <c r="C1290" s="7" t="s">
        <v>297</v>
      </c>
      <c r="D1290" s="174">
        <v>1932</v>
      </c>
      <c r="E1290" s="77">
        <v>4262.6</v>
      </c>
      <c r="F1290" s="69"/>
    </row>
    <row r="1291" spans="1:6" ht="12.75">
      <c r="A1291" s="22">
        <f t="shared" si="20"/>
        <v>120</v>
      </c>
      <c r="B1291" s="10" t="s">
        <v>1607</v>
      </c>
      <c r="C1291" s="7" t="s">
        <v>298</v>
      </c>
      <c r="D1291" s="174">
        <v>1953</v>
      </c>
      <c r="E1291" s="77">
        <v>354.9</v>
      </c>
      <c r="F1291" s="69"/>
    </row>
    <row r="1292" spans="1:6" ht="12.75">
      <c r="A1292" s="22">
        <f t="shared" si="20"/>
        <v>121</v>
      </c>
      <c r="B1292" s="10" t="s">
        <v>1607</v>
      </c>
      <c r="C1292" s="7" t="s">
        <v>299</v>
      </c>
      <c r="D1292" s="174">
        <v>1953</v>
      </c>
      <c r="E1292" s="77">
        <v>418.9</v>
      </c>
      <c r="F1292" s="69"/>
    </row>
    <row r="1293" spans="1:6" ht="12.75">
      <c r="A1293" s="22">
        <f t="shared" si="20"/>
        <v>122</v>
      </c>
      <c r="B1293" s="10" t="s">
        <v>1607</v>
      </c>
      <c r="C1293" s="7" t="s">
        <v>300</v>
      </c>
      <c r="D1293" s="174">
        <v>1958</v>
      </c>
      <c r="E1293" s="77">
        <v>534.8</v>
      </c>
      <c r="F1293" s="69"/>
    </row>
    <row r="1294" spans="1:6" ht="12.75">
      <c r="A1294" s="22">
        <f t="shared" si="20"/>
        <v>123</v>
      </c>
      <c r="B1294" s="10" t="s">
        <v>1607</v>
      </c>
      <c r="C1294" s="7" t="s">
        <v>301</v>
      </c>
      <c r="D1294" s="174">
        <v>1957</v>
      </c>
      <c r="E1294" s="77">
        <v>615.8</v>
      </c>
      <c r="F1294" s="69"/>
    </row>
    <row r="1295" spans="1:6" ht="12.75">
      <c r="A1295" s="22">
        <f t="shared" si="20"/>
        <v>124</v>
      </c>
      <c r="B1295" s="10" t="s">
        <v>1607</v>
      </c>
      <c r="C1295" s="7" t="s">
        <v>302</v>
      </c>
      <c r="D1295" s="174">
        <v>1959</v>
      </c>
      <c r="E1295" s="77">
        <v>184.04</v>
      </c>
      <c r="F1295" s="69"/>
    </row>
    <row r="1296" spans="1:6" ht="12.75">
      <c r="A1296" s="22">
        <f t="shared" si="20"/>
        <v>125</v>
      </c>
      <c r="B1296" s="10" t="s">
        <v>1607</v>
      </c>
      <c r="C1296" s="7" t="s">
        <v>303</v>
      </c>
      <c r="D1296" s="174">
        <v>1954</v>
      </c>
      <c r="E1296" s="77">
        <v>405</v>
      </c>
      <c r="F1296" s="69"/>
    </row>
    <row r="1297" spans="1:6" ht="12.75">
      <c r="A1297" s="22">
        <f t="shared" si="20"/>
        <v>126</v>
      </c>
      <c r="B1297" s="10" t="s">
        <v>1607</v>
      </c>
      <c r="C1297" s="7" t="s">
        <v>304</v>
      </c>
      <c r="D1297" s="174">
        <v>1959</v>
      </c>
      <c r="E1297" s="77">
        <v>409.9</v>
      </c>
      <c r="F1297" s="69"/>
    </row>
    <row r="1298" spans="1:6" ht="12.75">
      <c r="A1298" s="22">
        <f t="shared" si="20"/>
        <v>127</v>
      </c>
      <c r="B1298" s="10" t="s">
        <v>1607</v>
      </c>
      <c r="C1298" s="7" t="s">
        <v>305</v>
      </c>
      <c r="D1298" s="174">
        <v>1957</v>
      </c>
      <c r="E1298" s="77">
        <v>456.3</v>
      </c>
      <c r="F1298" s="69"/>
    </row>
    <row r="1299" spans="1:6" ht="12.75">
      <c r="A1299" s="22">
        <f t="shared" si="20"/>
        <v>128</v>
      </c>
      <c r="B1299" s="10" t="s">
        <v>1607</v>
      </c>
      <c r="C1299" s="7" t="s">
        <v>306</v>
      </c>
      <c r="D1299" s="174">
        <v>1957</v>
      </c>
      <c r="E1299" s="77">
        <v>630.1</v>
      </c>
      <c r="F1299" s="69"/>
    </row>
    <row r="1300" spans="1:6" ht="12.75">
      <c r="A1300" s="22">
        <f t="shared" si="20"/>
        <v>129</v>
      </c>
      <c r="B1300" s="10" t="s">
        <v>1607</v>
      </c>
      <c r="C1300" s="7" t="s">
        <v>307</v>
      </c>
      <c r="D1300" s="174">
        <v>1959</v>
      </c>
      <c r="E1300" s="77">
        <v>636.85</v>
      </c>
      <c r="F1300" s="69"/>
    </row>
    <row r="1301" spans="1:6" ht="12.75">
      <c r="A1301" s="22">
        <f t="shared" si="20"/>
        <v>130</v>
      </c>
      <c r="B1301" s="10" t="s">
        <v>1607</v>
      </c>
      <c r="C1301" s="7" t="s">
        <v>308</v>
      </c>
      <c r="D1301" s="174">
        <v>1957</v>
      </c>
      <c r="E1301" s="77">
        <v>423</v>
      </c>
      <c r="F1301" s="69"/>
    </row>
    <row r="1302" spans="1:6" ht="12.75">
      <c r="A1302" s="22">
        <f t="shared" si="20"/>
        <v>131</v>
      </c>
      <c r="B1302" s="10" t="s">
        <v>1607</v>
      </c>
      <c r="C1302" s="7" t="s">
        <v>309</v>
      </c>
      <c r="D1302" s="174">
        <v>1956</v>
      </c>
      <c r="E1302" s="77">
        <v>418.1</v>
      </c>
      <c r="F1302" s="69"/>
    </row>
    <row r="1303" spans="1:6" ht="12.75">
      <c r="A1303" s="22">
        <f t="shared" si="20"/>
        <v>132</v>
      </c>
      <c r="B1303" s="7" t="s">
        <v>1607</v>
      </c>
      <c r="C1303" s="7" t="s">
        <v>311</v>
      </c>
      <c r="D1303" s="174">
        <v>1975</v>
      </c>
      <c r="E1303" s="77">
        <v>2530.5</v>
      </c>
      <c r="F1303" s="69"/>
    </row>
    <row r="1304" spans="1:6" ht="12.75">
      <c r="A1304" s="22">
        <f t="shared" si="20"/>
        <v>133</v>
      </c>
      <c r="B1304" s="7" t="s">
        <v>1241</v>
      </c>
      <c r="C1304" s="7" t="s">
        <v>312</v>
      </c>
      <c r="D1304" s="174">
        <v>1958</v>
      </c>
      <c r="E1304" s="77">
        <v>34.4</v>
      </c>
      <c r="F1304" s="69"/>
    </row>
    <row r="1305" spans="1:6" ht="12.75">
      <c r="A1305" s="22">
        <f t="shared" si="20"/>
        <v>134</v>
      </c>
      <c r="B1305" s="7" t="s">
        <v>548</v>
      </c>
      <c r="C1305" s="7" t="s">
        <v>313</v>
      </c>
      <c r="D1305" s="174">
        <v>1958</v>
      </c>
      <c r="E1305" s="77">
        <v>34.32</v>
      </c>
      <c r="F1305" s="69"/>
    </row>
    <row r="1306" spans="1:6" ht="12.75">
      <c r="A1306" s="22">
        <f t="shared" si="20"/>
        <v>135</v>
      </c>
      <c r="B1306" s="7" t="s">
        <v>1555</v>
      </c>
      <c r="C1306" s="7" t="s">
        <v>313</v>
      </c>
      <c r="D1306" s="174">
        <v>1958</v>
      </c>
      <c r="E1306" s="77">
        <v>34.32</v>
      </c>
      <c r="F1306" s="69"/>
    </row>
    <row r="1307" spans="1:6" ht="12.75">
      <c r="A1307" s="22">
        <f t="shared" si="20"/>
        <v>136</v>
      </c>
      <c r="B1307" s="7" t="s">
        <v>547</v>
      </c>
      <c r="C1307" s="7" t="s">
        <v>314</v>
      </c>
      <c r="D1307" s="174">
        <v>1958</v>
      </c>
      <c r="E1307" s="77">
        <v>34.3</v>
      </c>
      <c r="F1307" s="69"/>
    </row>
    <row r="1308" spans="1:6" ht="12.75">
      <c r="A1308" s="22">
        <f t="shared" si="20"/>
        <v>137</v>
      </c>
      <c r="B1308" s="7" t="s">
        <v>1555</v>
      </c>
      <c r="C1308" s="7" t="s">
        <v>314</v>
      </c>
      <c r="D1308" s="174">
        <v>1958</v>
      </c>
      <c r="E1308" s="77">
        <v>34.3</v>
      </c>
      <c r="F1308" s="69"/>
    </row>
    <row r="1309" spans="1:6" ht="12.75">
      <c r="A1309" s="22">
        <f t="shared" si="20"/>
        <v>138</v>
      </c>
      <c r="B1309" s="7" t="s">
        <v>1241</v>
      </c>
      <c r="C1309" s="7" t="s">
        <v>315</v>
      </c>
      <c r="D1309" s="174">
        <v>1958</v>
      </c>
      <c r="E1309" s="77">
        <v>29.9</v>
      </c>
      <c r="F1309" s="69"/>
    </row>
    <row r="1310" spans="1:6" ht="12.75">
      <c r="A1310" s="22">
        <f t="shared" si="20"/>
        <v>139</v>
      </c>
      <c r="B1310" s="7" t="s">
        <v>1555</v>
      </c>
      <c r="C1310" s="7" t="s">
        <v>316</v>
      </c>
      <c r="D1310" s="174">
        <v>1958</v>
      </c>
      <c r="E1310" s="77">
        <v>31.1</v>
      </c>
      <c r="F1310" s="69"/>
    </row>
    <row r="1311" spans="1:6" ht="12.75">
      <c r="A1311" s="22">
        <f t="shared" si="20"/>
        <v>140</v>
      </c>
      <c r="B1311" s="7" t="s">
        <v>1555</v>
      </c>
      <c r="C1311" s="7" t="s">
        <v>317</v>
      </c>
      <c r="D1311" s="174">
        <v>1958</v>
      </c>
      <c r="E1311" s="77">
        <v>34.75</v>
      </c>
      <c r="F1311" s="69"/>
    </row>
    <row r="1312" spans="1:6" ht="12.75">
      <c r="A1312" s="22">
        <f t="shared" si="20"/>
        <v>141</v>
      </c>
      <c r="B1312" s="7" t="s">
        <v>1241</v>
      </c>
      <c r="C1312" s="7" t="s">
        <v>318</v>
      </c>
      <c r="D1312" s="174">
        <v>1958</v>
      </c>
      <c r="E1312" s="77">
        <v>30.2</v>
      </c>
      <c r="F1312" s="69"/>
    </row>
    <row r="1313" spans="1:6" ht="12.75">
      <c r="A1313" s="22">
        <f t="shared" si="20"/>
        <v>142</v>
      </c>
      <c r="B1313" s="7" t="s">
        <v>548</v>
      </c>
      <c r="C1313" s="7" t="s">
        <v>319</v>
      </c>
      <c r="D1313" s="174">
        <v>1958</v>
      </c>
      <c r="E1313" s="77">
        <v>34.8</v>
      </c>
      <c r="F1313" s="69"/>
    </row>
    <row r="1314" spans="1:6" ht="12.75">
      <c r="A1314" s="22">
        <f t="shared" si="20"/>
        <v>143</v>
      </c>
      <c r="B1314" s="7" t="s">
        <v>547</v>
      </c>
      <c r="C1314" s="7" t="s">
        <v>319</v>
      </c>
      <c r="D1314" s="174">
        <v>1958</v>
      </c>
      <c r="E1314" s="77">
        <v>34.8</v>
      </c>
      <c r="F1314" s="69"/>
    </row>
    <row r="1315" spans="1:6" ht="12.75">
      <c r="A1315" s="22">
        <f t="shared" si="20"/>
        <v>144</v>
      </c>
      <c r="B1315" s="7" t="s">
        <v>547</v>
      </c>
      <c r="C1315" s="7" t="s">
        <v>320</v>
      </c>
      <c r="D1315" s="174">
        <v>1958</v>
      </c>
      <c r="E1315" s="77">
        <v>35.6</v>
      </c>
      <c r="F1315" s="69"/>
    </row>
    <row r="1316" spans="1:6" ht="12.75">
      <c r="A1316" s="22">
        <f t="shared" si="20"/>
        <v>145</v>
      </c>
      <c r="B1316" s="7" t="s">
        <v>548</v>
      </c>
      <c r="C1316" s="7" t="s">
        <v>321</v>
      </c>
      <c r="D1316" s="174">
        <v>1958</v>
      </c>
      <c r="E1316" s="77">
        <v>37</v>
      </c>
      <c r="F1316" s="69"/>
    </row>
    <row r="1317" spans="1:6" ht="12.75">
      <c r="A1317" s="22">
        <f t="shared" si="20"/>
        <v>146</v>
      </c>
      <c r="B1317" s="7" t="s">
        <v>1555</v>
      </c>
      <c r="C1317" s="7" t="s">
        <v>321</v>
      </c>
      <c r="D1317" s="174">
        <v>1958</v>
      </c>
      <c r="E1317" s="77">
        <v>37</v>
      </c>
      <c r="F1317" s="69"/>
    </row>
    <row r="1318" spans="1:6" ht="12.75">
      <c r="A1318" s="22">
        <f t="shared" si="20"/>
        <v>147</v>
      </c>
      <c r="B1318" s="7" t="s">
        <v>1555</v>
      </c>
      <c r="C1318" s="7" t="s">
        <v>322</v>
      </c>
      <c r="D1318" s="174">
        <v>1958</v>
      </c>
      <c r="E1318" s="77">
        <v>34.6</v>
      </c>
      <c r="F1318" s="69"/>
    </row>
    <row r="1319" spans="1:6" ht="12.75">
      <c r="A1319" s="22">
        <f t="shared" si="20"/>
        <v>148</v>
      </c>
      <c r="B1319" s="7" t="s">
        <v>1241</v>
      </c>
      <c r="C1319" s="7" t="s">
        <v>322</v>
      </c>
      <c r="D1319" s="174">
        <v>1958</v>
      </c>
      <c r="E1319" s="77">
        <v>34.6</v>
      </c>
      <c r="F1319" s="69"/>
    </row>
    <row r="1320" spans="1:6" ht="12.75">
      <c r="A1320" s="22">
        <f t="shared" si="20"/>
        <v>149</v>
      </c>
      <c r="B1320" s="7" t="s">
        <v>548</v>
      </c>
      <c r="C1320" s="7" t="s">
        <v>323</v>
      </c>
      <c r="D1320" s="174">
        <v>1958</v>
      </c>
      <c r="E1320" s="77">
        <v>38</v>
      </c>
      <c r="F1320" s="69"/>
    </row>
    <row r="1321" spans="1:6" ht="12.75">
      <c r="A1321" s="22">
        <f t="shared" si="20"/>
        <v>150</v>
      </c>
      <c r="B1321" s="7" t="s">
        <v>547</v>
      </c>
      <c r="C1321" s="7" t="s">
        <v>323</v>
      </c>
      <c r="D1321" s="174">
        <v>1958</v>
      </c>
      <c r="E1321" s="77">
        <v>37</v>
      </c>
      <c r="F1321" s="69"/>
    </row>
    <row r="1322" spans="1:6" ht="12.75">
      <c r="A1322" s="22">
        <f aca="true" t="shared" si="21" ref="A1322:A1349">A1321+1</f>
        <v>151</v>
      </c>
      <c r="B1322" s="7" t="s">
        <v>1241</v>
      </c>
      <c r="C1322" s="7" t="s">
        <v>323</v>
      </c>
      <c r="D1322" s="174">
        <v>1958</v>
      </c>
      <c r="E1322" s="77">
        <v>27</v>
      </c>
      <c r="F1322" s="69"/>
    </row>
    <row r="1323" spans="1:6" ht="12.75">
      <c r="A1323" s="22">
        <f t="shared" si="21"/>
        <v>152</v>
      </c>
      <c r="B1323" s="7" t="s">
        <v>547</v>
      </c>
      <c r="C1323" s="7" t="s">
        <v>324</v>
      </c>
      <c r="D1323" s="174">
        <v>1953</v>
      </c>
      <c r="E1323" s="77">
        <v>33</v>
      </c>
      <c r="F1323" s="69"/>
    </row>
    <row r="1324" spans="1:6" ht="12.75">
      <c r="A1324" s="22">
        <f t="shared" si="21"/>
        <v>153</v>
      </c>
      <c r="B1324" s="7" t="s">
        <v>547</v>
      </c>
      <c r="C1324" s="7" t="s">
        <v>325</v>
      </c>
      <c r="D1324" s="174">
        <v>1953</v>
      </c>
      <c r="E1324" s="77">
        <v>33.1</v>
      </c>
      <c r="F1324" s="69"/>
    </row>
    <row r="1325" spans="1:6" ht="12.75">
      <c r="A1325" s="22">
        <f t="shared" si="21"/>
        <v>154</v>
      </c>
      <c r="B1325" s="7" t="s">
        <v>547</v>
      </c>
      <c r="C1325" s="7" t="s">
        <v>326</v>
      </c>
      <c r="D1325" s="174">
        <v>1953</v>
      </c>
      <c r="E1325" s="77">
        <v>30</v>
      </c>
      <c r="F1325" s="69"/>
    </row>
    <row r="1326" spans="1:6" ht="12.75">
      <c r="A1326" s="22">
        <f t="shared" si="21"/>
        <v>155</v>
      </c>
      <c r="B1326" s="7" t="s">
        <v>547</v>
      </c>
      <c r="C1326" s="7" t="s">
        <v>327</v>
      </c>
      <c r="D1326" s="174">
        <v>1947</v>
      </c>
      <c r="E1326" s="77">
        <v>40.8</v>
      </c>
      <c r="F1326" s="69"/>
    </row>
    <row r="1327" spans="1:6" ht="12.75">
      <c r="A1327" s="22">
        <f t="shared" si="21"/>
        <v>156</v>
      </c>
      <c r="B1327" s="7" t="s">
        <v>1555</v>
      </c>
      <c r="C1327" s="7" t="s">
        <v>328</v>
      </c>
      <c r="D1327" s="174">
        <v>1955</v>
      </c>
      <c r="E1327" s="77">
        <v>31.8</v>
      </c>
      <c r="F1327" s="69"/>
    </row>
    <row r="1328" spans="1:6" ht="12.75">
      <c r="A1328" s="22">
        <f t="shared" si="21"/>
        <v>157</v>
      </c>
      <c r="B1328" s="7" t="s">
        <v>1607</v>
      </c>
      <c r="C1328" s="7" t="s">
        <v>329</v>
      </c>
      <c r="D1328" s="174">
        <v>1954</v>
      </c>
      <c r="E1328" s="77">
        <v>133</v>
      </c>
      <c r="F1328" s="69"/>
    </row>
    <row r="1329" spans="1:6" ht="12.75">
      <c r="A1329" s="22">
        <f t="shared" si="21"/>
        <v>158</v>
      </c>
      <c r="B1329" s="7" t="s">
        <v>548</v>
      </c>
      <c r="C1329" s="7" t="s">
        <v>330</v>
      </c>
      <c r="D1329" s="174">
        <v>1955</v>
      </c>
      <c r="E1329" s="77">
        <v>34.3</v>
      </c>
      <c r="F1329" s="69"/>
    </row>
    <row r="1330" spans="1:6" ht="12.75">
      <c r="A1330" s="22">
        <f t="shared" si="21"/>
        <v>159</v>
      </c>
      <c r="B1330" s="7" t="s">
        <v>1241</v>
      </c>
      <c r="C1330" s="7" t="s">
        <v>331</v>
      </c>
      <c r="D1330" s="174">
        <v>1955</v>
      </c>
      <c r="E1330" s="77">
        <v>32.1</v>
      </c>
      <c r="F1330" s="69"/>
    </row>
    <row r="1331" spans="1:6" ht="12.75">
      <c r="A1331" s="22">
        <f t="shared" si="21"/>
        <v>160</v>
      </c>
      <c r="B1331" s="7" t="s">
        <v>1555</v>
      </c>
      <c r="C1331" s="7" t="s">
        <v>332</v>
      </c>
      <c r="D1331" s="174">
        <v>1955</v>
      </c>
      <c r="E1331" s="77">
        <v>32.1</v>
      </c>
      <c r="F1331" s="69"/>
    </row>
    <row r="1332" spans="1:6" ht="12.75">
      <c r="A1332" s="22">
        <f t="shared" si="21"/>
        <v>161</v>
      </c>
      <c r="B1332" s="7" t="s">
        <v>547</v>
      </c>
      <c r="C1332" s="7" t="s">
        <v>333</v>
      </c>
      <c r="D1332" s="174">
        <v>1954</v>
      </c>
      <c r="E1332" s="77">
        <v>32.15</v>
      </c>
      <c r="F1332" s="69"/>
    </row>
    <row r="1333" spans="1:6" ht="12.75">
      <c r="A1333" s="22">
        <f t="shared" si="21"/>
        <v>162</v>
      </c>
      <c r="B1333" s="7" t="s">
        <v>547</v>
      </c>
      <c r="C1333" s="7" t="s">
        <v>334</v>
      </c>
      <c r="D1333" s="174">
        <v>1954</v>
      </c>
      <c r="E1333" s="77">
        <v>32</v>
      </c>
      <c r="F1333" s="69"/>
    </row>
    <row r="1334" spans="1:6" ht="12.75">
      <c r="A1334" s="22">
        <f t="shared" si="21"/>
        <v>163</v>
      </c>
      <c r="B1334" s="7" t="s">
        <v>1555</v>
      </c>
      <c r="C1334" s="7" t="s">
        <v>335</v>
      </c>
      <c r="D1334" s="174">
        <v>1954</v>
      </c>
      <c r="E1334" s="77">
        <v>34</v>
      </c>
      <c r="F1334" s="69"/>
    </row>
    <row r="1335" spans="1:6" ht="12.75">
      <c r="A1335" s="22">
        <f t="shared" si="21"/>
        <v>164</v>
      </c>
      <c r="B1335" s="7" t="s">
        <v>1241</v>
      </c>
      <c r="C1335" s="7" t="s">
        <v>335</v>
      </c>
      <c r="D1335" s="174">
        <v>1954</v>
      </c>
      <c r="E1335" s="77">
        <v>35.1</v>
      </c>
      <c r="F1335" s="69"/>
    </row>
    <row r="1336" spans="1:6" ht="12.75">
      <c r="A1336" s="22">
        <f t="shared" si="21"/>
        <v>165</v>
      </c>
      <c r="B1336" s="7" t="s">
        <v>548</v>
      </c>
      <c r="C1336" s="7" t="s">
        <v>336</v>
      </c>
      <c r="D1336" s="174">
        <v>1954</v>
      </c>
      <c r="E1336" s="77">
        <v>39.1</v>
      </c>
      <c r="F1336" s="69"/>
    </row>
    <row r="1337" spans="1:6" ht="12.75">
      <c r="A1337" s="22">
        <f t="shared" si="21"/>
        <v>166</v>
      </c>
      <c r="B1337" s="37" t="s">
        <v>547</v>
      </c>
      <c r="C1337" s="7" t="s">
        <v>336</v>
      </c>
      <c r="D1337" s="174">
        <v>1954</v>
      </c>
      <c r="E1337" s="77">
        <v>31.5</v>
      </c>
      <c r="F1337" s="69"/>
    </row>
    <row r="1338" spans="1:6" ht="12.75">
      <c r="A1338" s="22">
        <f t="shared" si="21"/>
        <v>167</v>
      </c>
      <c r="B1338" s="37" t="s">
        <v>1555</v>
      </c>
      <c r="C1338" s="7" t="s">
        <v>336</v>
      </c>
      <c r="D1338" s="174">
        <v>1954</v>
      </c>
      <c r="E1338" s="77">
        <v>39.3</v>
      </c>
      <c r="F1338" s="69"/>
    </row>
    <row r="1339" spans="1:6" ht="12.75">
      <c r="A1339" s="22">
        <f t="shared" si="21"/>
        <v>168</v>
      </c>
      <c r="B1339" s="37" t="s">
        <v>1241</v>
      </c>
      <c r="C1339" s="7" t="s">
        <v>336</v>
      </c>
      <c r="D1339" s="174">
        <v>1954</v>
      </c>
      <c r="E1339" s="77">
        <v>39.1</v>
      </c>
      <c r="F1339" s="69"/>
    </row>
    <row r="1340" spans="1:6" ht="12.75">
      <c r="A1340" s="22">
        <f t="shared" si="21"/>
        <v>169</v>
      </c>
      <c r="B1340" s="37" t="s">
        <v>1607</v>
      </c>
      <c r="C1340" s="7" t="s">
        <v>337</v>
      </c>
      <c r="D1340" s="174">
        <v>1954</v>
      </c>
      <c r="E1340" s="77"/>
      <c r="F1340" s="69"/>
    </row>
    <row r="1341" spans="1:6" ht="12.75">
      <c r="A1341" s="22">
        <f t="shared" si="21"/>
        <v>170</v>
      </c>
      <c r="B1341" s="37" t="s">
        <v>1607</v>
      </c>
      <c r="C1341" s="9" t="s">
        <v>338</v>
      </c>
      <c r="D1341" s="174">
        <v>1933</v>
      </c>
      <c r="E1341" s="77">
        <v>319.6</v>
      </c>
      <c r="F1341" s="69"/>
    </row>
    <row r="1342" spans="1:6" ht="12.75">
      <c r="A1342" s="22">
        <f t="shared" si="21"/>
        <v>171</v>
      </c>
      <c r="B1342" s="37" t="s">
        <v>1607</v>
      </c>
      <c r="C1342" s="9" t="s">
        <v>339</v>
      </c>
      <c r="D1342" s="174">
        <v>1933</v>
      </c>
      <c r="E1342" s="77">
        <v>259</v>
      </c>
      <c r="F1342" s="69"/>
    </row>
    <row r="1343" spans="1:6" ht="12.75">
      <c r="A1343" s="22">
        <f t="shared" si="21"/>
        <v>172</v>
      </c>
      <c r="B1343" s="37" t="s">
        <v>1607</v>
      </c>
      <c r="C1343" s="9" t="s">
        <v>340</v>
      </c>
      <c r="D1343" s="174">
        <v>1900</v>
      </c>
      <c r="E1343" s="77">
        <v>266</v>
      </c>
      <c r="F1343" s="69"/>
    </row>
    <row r="1344" spans="1:6" ht="12.75">
      <c r="A1344" s="22">
        <f t="shared" si="21"/>
        <v>173</v>
      </c>
      <c r="B1344" s="37" t="s">
        <v>1607</v>
      </c>
      <c r="C1344" s="9" t="s">
        <v>341</v>
      </c>
      <c r="D1344" s="174">
        <v>1900</v>
      </c>
      <c r="E1344" s="77">
        <v>256.4</v>
      </c>
      <c r="F1344" s="69"/>
    </row>
    <row r="1345" spans="1:6" ht="12.75">
      <c r="A1345" s="22">
        <f t="shared" si="21"/>
        <v>174</v>
      </c>
      <c r="B1345" s="37" t="s">
        <v>1607</v>
      </c>
      <c r="C1345" s="9" t="s">
        <v>342</v>
      </c>
      <c r="D1345" s="174">
        <v>1900</v>
      </c>
      <c r="E1345" s="77">
        <v>1142.1</v>
      </c>
      <c r="F1345" s="69"/>
    </row>
    <row r="1346" spans="1:6" ht="12.75">
      <c r="A1346" s="22">
        <f t="shared" si="21"/>
        <v>175</v>
      </c>
      <c r="B1346" s="37" t="s">
        <v>1607</v>
      </c>
      <c r="C1346" s="9" t="s">
        <v>343</v>
      </c>
      <c r="D1346" s="174">
        <v>1933</v>
      </c>
      <c r="E1346" s="77">
        <v>264.3</v>
      </c>
      <c r="F1346" s="69"/>
    </row>
    <row r="1347" spans="1:6" ht="12.75">
      <c r="A1347" s="22">
        <f t="shared" si="21"/>
        <v>176</v>
      </c>
      <c r="B1347" s="37" t="s">
        <v>1607</v>
      </c>
      <c r="C1347" s="9" t="s">
        <v>344</v>
      </c>
      <c r="D1347" s="174">
        <v>1933</v>
      </c>
      <c r="E1347" s="77">
        <v>139</v>
      </c>
      <c r="F1347" s="69"/>
    </row>
    <row r="1348" spans="1:6" ht="12.75">
      <c r="A1348" s="22">
        <f t="shared" si="21"/>
        <v>177</v>
      </c>
      <c r="B1348" s="37" t="s">
        <v>1607</v>
      </c>
      <c r="C1348" s="9" t="s">
        <v>345</v>
      </c>
      <c r="D1348" s="174">
        <v>1933</v>
      </c>
      <c r="E1348" s="77">
        <v>109.391</v>
      </c>
      <c r="F1348" s="69"/>
    </row>
    <row r="1349" spans="1:6" ht="12.75">
      <c r="A1349" s="22">
        <f t="shared" si="21"/>
        <v>178</v>
      </c>
      <c r="B1349" s="37" t="s">
        <v>1607</v>
      </c>
      <c r="C1349" s="9" t="s">
        <v>346</v>
      </c>
      <c r="D1349" s="174">
        <v>1933</v>
      </c>
      <c r="E1349" s="77">
        <v>139</v>
      </c>
      <c r="F1349" s="69"/>
    </row>
    <row r="1350" spans="1:6" ht="12.75">
      <c r="A1350" s="210" t="s">
        <v>1736</v>
      </c>
      <c r="B1350" s="211"/>
      <c r="C1350" s="159"/>
      <c r="D1350" s="174"/>
      <c r="E1350" s="103">
        <f>SUM(E1172:E1349)</f>
        <v>122114.28100000009</v>
      </c>
      <c r="F1350" s="69"/>
    </row>
    <row r="1351" spans="1:6" ht="12.75">
      <c r="A1351" s="22">
        <v>1</v>
      </c>
      <c r="B1351" s="47" t="s">
        <v>1616</v>
      </c>
      <c r="C1351" s="9" t="s">
        <v>347</v>
      </c>
      <c r="D1351" s="174">
        <v>1959</v>
      </c>
      <c r="E1351" s="77">
        <v>361</v>
      </c>
      <c r="F1351" s="69"/>
    </row>
    <row r="1352" spans="1:6" ht="12.75">
      <c r="A1352" s="22">
        <f>A1351+1</f>
        <v>2</v>
      </c>
      <c r="B1352" s="7" t="s">
        <v>348</v>
      </c>
      <c r="C1352" s="9" t="s">
        <v>347</v>
      </c>
      <c r="D1352" s="8">
        <v>1959</v>
      </c>
      <c r="E1352" s="77">
        <v>79.5</v>
      </c>
      <c r="F1352" s="69"/>
    </row>
    <row r="1353" spans="1:6" ht="12.75">
      <c r="A1353" s="22">
        <f aca="true" t="shared" si="22" ref="A1353:A1363">A1352+1</f>
        <v>3</v>
      </c>
      <c r="B1353" s="7" t="s">
        <v>349</v>
      </c>
      <c r="C1353" s="9" t="s">
        <v>347</v>
      </c>
      <c r="D1353" s="8">
        <v>1959</v>
      </c>
      <c r="E1353" s="77">
        <v>14.7</v>
      </c>
      <c r="F1353" s="69"/>
    </row>
    <row r="1354" spans="1:6" ht="12.75">
      <c r="A1354" s="22">
        <f t="shared" si="22"/>
        <v>4</v>
      </c>
      <c r="B1354" s="7" t="s">
        <v>349</v>
      </c>
      <c r="C1354" s="9" t="s">
        <v>347</v>
      </c>
      <c r="D1354" s="8">
        <v>1959</v>
      </c>
      <c r="E1354" s="77">
        <v>37.3</v>
      </c>
      <c r="F1354" s="69"/>
    </row>
    <row r="1355" spans="1:6" ht="12.75">
      <c r="A1355" s="22">
        <f t="shared" si="22"/>
        <v>5</v>
      </c>
      <c r="B1355" s="7" t="s">
        <v>897</v>
      </c>
      <c r="C1355" s="9" t="s">
        <v>347</v>
      </c>
      <c r="D1355" s="8">
        <v>1959</v>
      </c>
      <c r="E1355" s="77">
        <v>128.3</v>
      </c>
      <c r="F1355" s="69"/>
    </row>
    <row r="1356" spans="1:6" ht="12.75">
      <c r="A1356" s="22">
        <f t="shared" si="22"/>
        <v>6</v>
      </c>
      <c r="B1356" s="7" t="s">
        <v>897</v>
      </c>
      <c r="C1356" s="9" t="s">
        <v>347</v>
      </c>
      <c r="D1356" s="8">
        <v>1989</v>
      </c>
      <c r="E1356" s="77">
        <v>17.1</v>
      </c>
      <c r="F1356" s="69"/>
    </row>
    <row r="1357" spans="1:6" ht="12.75">
      <c r="A1357" s="22">
        <f t="shared" si="22"/>
        <v>7</v>
      </c>
      <c r="B1357" s="7" t="s">
        <v>897</v>
      </c>
      <c r="C1357" s="9" t="s">
        <v>347</v>
      </c>
      <c r="D1357" s="8">
        <v>1989</v>
      </c>
      <c r="E1357" s="77">
        <v>83.6</v>
      </c>
      <c r="F1357" s="69"/>
    </row>
    <row r="1358" spans="1:6" ht="12.75">
      <c r="A1358" s="22">
        <f t="shared" si="22"/>
        <v>8</v>
      </c>
      <c r="B1358" s="7" t="s">
        <v>897</v>
      </c>
      <c r="C1358" s="9" t="s">
        <v>347</v>
      </c>
      <c r="D1358" s="8">
        <v>1989</v>
      </c>
      <c r="E1358" s="77">
        <v>24.2</v>
      </c>
      <c r="F1358" s="69"/>
    </row>
    <row r="1359" spans="1:6" ht="12.75">
      <c r="A1359" s="22">
        <f t="shared" si="22"/>
        <v>9</v>
      </c>
      <c r="B1359" s="7" t="s">
        <v>897</v>
      </c>
      <c r="C1359" s="9" t="s">
        <v>347</v>
      </c>
      <c r="D1359" s="8">
        <v>1969</v>
      </c>
      <c r="E1359" s="77">
        <v>30.5</v>
      </c>
      <c r="F1359" s="69"/>
    </row>
    <row r="1360" spans="1:6" ht="12.75">
      <c r="A1360" s="22">
        <f t="shared" si="22"/>
        <v>10</v>
      </c>
      <c r="B1360" s="7" t="s">
        <v>897</v>
      </c>
      <c r="C1360" s="9" t="s">
        <v>347</v>
      </c>
      <c r="D1360" s="8">
        <v>1969</v>
      </c>
      <c r="E1360" s="77">
        <v>31.1</v>
      </c>
      <c r="F1360" s="69"/>
    </row>
    <row r="1361" spans="1:6" ht="12.75">
      <c r="A1361" s="22">
        <f t="shared" si="22"/>
        <v>11</v>
      </c>
      <c r="B1361" s="7" t="s">
        <v>350</v>
      </c>
      <c r="C1361" s="9" t="s">
        <v>347</v>
      </c>
      <c r="D1361" s="174">
        <v>1957</v>
      </c>
      <c r="E1361" s="45">
        <v>73.2</v>
      </c>
      <c r="F1361" s="69"/>
    </row>
    <row r="1362" spans="1:6" ht="12.75">
      <c r="A1362" s="22">
        <f t="shared" si="22"/>
        <v>12</v>
      </c>
      <c r="B1362" s="7" t="s">
        <v>897</v>
      </c>
      <c r="C1362" s="9" t="s">
        <v>347</v>
      </c>
      <c r="D1362" s="174">
        <v>1985</v>
      </c>
      <c r="E1362" s="45">
        <v>24.4</v>
      </c>
      <c r="F1362" s="69"/>
    </row>
    <row r="1363" spans="1:6" ht="12.75">
      <c r="A1363" s="22">
        <f t="shared" si="22"/>
        <v>13</v>
      </c>
      <c r="B1363" s="11" t="s">
        <v>351</v>
      </c>
      <c r="C1363" s="9" t="s">
        <v>347</v>
      </c>
      <c r="D1363" s="174">
        <v>1965</v>
      </c>
      <c r="E1363" s="45">
        <v>30</v>
      </c>
      <c r="F1363" s="69"/>
    </row>
    <row r="1364" spans="1:6" ht="12.75">
      <c r="A1364" s="45" t="s">
        <v>352</v>
      </c>
      <c r="B1364" s="62"/>
      <c r="C1364" s="10"/>
      <c r="D1364" s="8"/>
      <c r="E1364" s="103">
        <f>SUM(E1351:E1363)</f>
        <v>934.9000000000001</v>
      </c>
      <c r="F1364" s="69"/>
    </row>
    <row r="1365" spans="1:6" ht="12.75">
      <c r="A1365" s="40" t="s">
        <v>353</v>
      </c>
      <c r="B1365" s="7"/>
      <c r="C1365" s="9"/>
      <c r="D1365" s="8"/>
      <c r="E1365" s="103">
        <f>E1364+E1350</f>
        <v>123049.18100000008</v>
      </c>
      <c r="F1365" s="69"/>
    </row>
    <row r="1366" spans="1:6" ht="15" customHeight="1">
      <c r="A1366" s="133" t="s">
        <v>914</v>
      </c>
      <c r="B1366" s="133"/>
      <c r="C1366" s="133"/>
      <c r="D1366" s="133"/>
      <c r="E1366" s="133"/>
      <c r="F1366" s="69"/>
    </row>
    <row r="1367" spans="1:6" ht="12.75">
      <c r="A1367" s="57">
        <v>1</v>
      </c>
      <c r="B1367" s="12" t="s">
        <v>915</v>
      </c>
      <c r="C1367" s="13" t="s">
        <v>916</v>
      </c>
      <c r="D1367" s="189">
        <v>2002</v>
      </c>
      <c r="E1367" s="106">
        <v>112.3</v>
      </c>
      <c r="F1367" s="69"/>
    </row>
    <row r="1368" spans="1:6" ht="12.75">
      <c r="A1368" s="14">
        <f>A1367+1</f>
        <v>2</v>
      </c>
      <c r="B1368" s="12" t="s">
        <v>915</v>
      </c>
      <c r="C1368" s="15" t="s">
        <v>917</v>
      </c>
      <c r="D1368" s="190">
        <v>2003</v>
      </c>
      <c r="E1368" s="107">
        <v>138.8</v>
      </c>
      <c r="F1368" s="69"/>
    </row>
    <row r="1369" spans="1:6" ht="12.75">
      <c r="A1369" s="14">
        <f aca="true" t="shared" si="23" ref="A1369:A1432">A1368+1</f>
        <v>3</v>
      </c>
      <c r="B1369" s="12" t="s">
        <v>915</v>
      </c>
      <c r="C1369" s="15" t="s">
        <v>918</v>
      </c>
      <c r="D1369" s="190">
        <v>2001</v>
      </c>
      <c r="E1369" s="107">
        <v>510.1</v>
      </c>
      <c r="F1369" s="69"/>
    </row>
    <row r="1370" spans="1:6" ht="12.75">
      <c r="A1370" s="14">
        <f t="shared" si="23"/>
        <v>4</v>
      </c>
      <c r="B1370" s="12" t="s">
        <v>915</v>
      </c>
      <c r="C1370" s="15" t="s">
        <v>918</v>
      </c>
      <c r="D1370" s="190">
        <v>2001</v>
      </c>
      <c r="E1370" s="107"/>
      <c r="F1370" s="69"/>
    </row>
    <row r="1371" spans="1:6" ht="12.75">
      <c r="A1371" s="14">
        <f t="shared" si="23"/>
        <v>5</v>
      </c>
      <c r="B1371" s="12" t="s">
        <v>919</v>
      </c>
      <c r="C1371" s="15" t="s">
        <v>920</v>
      </c>
      <c r="D1371" s="190">
        <v>1968</v>
      </c>
      <c r="E1371" s="108">
        <v>102.5</v>
      </c>
      <c r="F1371" s="69"/>
    </row>
    <row r="1372" spans="1:6" ht="12.75">
      <c r="A1372" s="14">
        <f t="shared" si="23"/>
        <v>6</v>
      </c>
      <c r="B1372" s="16" t="s">
        <v>921</v>
      </c>
      <c r="C1372" s="17" t="s">
        <v>922</v>
      </c>
      <c r="D1372" s="190">
        <v>1991</v>
      </c>
      <c r="E1372" s="108">
        <v>260</v>
      </c>
      <c r="F1372" s="69"/>
    </row>
    <row r="1373" spans="1:6" ht="12.75">
      <c r="A1373" s="14">
        <f t="shared" si="23"/>
        <v>7</v>
      </c>
      <c r="B1373" s="12" t="s">
        <v>915</v>
      </c>
      <c r="C1373" s="17" t="s">
        <v>923</v>
      </c>
      <c r="D1373" s="190">
        <v>1986</v>
      </c>
      <c r="E1373" s="108">
        <v>361.5</v>
      </c>
      <c r="F1373" s="69"/>
    </row>
    <row r="1374" spans="1:6" ht="12.75">
      <c r="A1374" s="14">
        <f t="shared" si="23"/>
        <v>8</v>
      </c>
      <c r="B1374" s="12" t="s">
        <v>915</v>
      </c>
      <c r="C1374" s="15" t="s">
        <v>924</v>
      </c>
      <c r="D1374" s="190">
        <v>1981</v>
      </c>
      <c r="E1374" s="108">
        <v>530</v>
      </c>
      <c r="F1374" s="69"/>
    </row>
    <row r="1375" spans="1:6" ht="12.75">
      <c r="A1375" s="14">
        <f t="shared" si="23"/>
        <v>9</v>
      </c>
      <c r="B1375" s="16" t="s">
        <v>925</v>
      </c>
      <c r="C1375" s="15" t="s">
        <v>926</v>
      </c>
      <c r="D1375" s="190">
        <v>1982</v>
      </c>
      <c r="E1375" s="108">
        <v>71</v>
      </c>
      <c r="F1375" s="69"/>
    </row>
    <row r="1376" spans="1:6" ht="12.75">
      <c r="A1376" s="14">
        <f t="shared" si="23"/>
        <v>10</v>
      </c>
      <c r="B1376" s="16" t="s">
        <v>925</v>
      </c>
      <c r="C1376" s="17" t="s">
        <v>927</v>
      </c>
      <c r="D1376" s="190">
        <v>1987</v>
      </c>
      <c r="E1376" s="108">
        <v>327.2</v>
      </c>
      <c r="F1376" s="69"/>
    </row>
    <row r="1377" spans="1:6" ht="12.75">
      <c r="A1377" s="14">
        <f t="shared" si="23"/>
        <v>11</v>
      </c>
      <c r="B1377" s="12" t="s">
        <v>915</v>
      </c>
      <c r="C1377" s="15" t="s">
        <v>928</v>
      </c>
      <c r="D1377" s="190">
        <v>1970</v>
      </c>
      <c r="E1377" s="108">
        <v>187</v>
      </c>
      <c r="F1377" s="69"/>
    </row>
    <row r="1378" spans="1:6" ht="12.75">
      <c r="A1378" s="14">
        <f t="shared" si="23"/>
        <v>12</v>
      </c>
      <c r="B1378" s="12" t="s">
        <v>915</v>
      </c>
      <c r="C1378" s="15" t="s">
        <v>932</v>
      </c>
      <c r="D1378" s="190">
        <v>1986</v>
      </c>
      <c r="E1378" s="107">
        <v>52.3</v>
      </c>
      <c r="F1378" s="69"/>
    </row>
    <row r="1379" spans="1:6" ht="12.75">
      <c r="A1379" s="14">
        <f t="shared" si="23"/>
        <v>13</v>
      </c>
      <c r="B1379" s="12" t="s">
        <v>915</v>
      </c>
      <c r="C1379" s="15" t="s">
        <v>933</v>
      </c>
      <c r="D1379" s="190">
        <v>1984</v>
      </c>
      <c r="E1379" s="107">
        <v>176.4</v>
      </c>
      <c r="F1379" s="69"/>
    </row>
    <row r="1380" spans="1:6" ht="12.75">
      <c r="A1380" s="14">
        <f t="shared" si="23"/>
        <v>14</v>
      </c>
      <c r="B1380" s="12" t="s">
        <v>934</v>
      </c>
      <c r="C1380" s="15" t="s">
        <v>935</v>
      </c>
      <c r="D1380" s="190">
        <v>1989</v>
      </c>
      <c r="E1380" s="107">
        <v>73.3</v>
      </c>
      <c r="F1380" s="69"/>
    </row>
    <row r="1381" spans="1:6" ht="12.75">
      <c r="A1381" s="14">
        <f>A1380+1</f>
        <v>15</v>
      </c>
      <c r="B1381" s="16" t="s">
        <v>936</v>
      </c>
      <c r="C1381" s="15" t="s">
        <v>937</v>
      </c>
      <c r="D1381" s="190">
        <v>1989</v>
      </c>
      <c r="E1381" s="109">
        <v>71</v>
      </c>
      <c r="F1381" s="69"/>
    </row>
    <row r="1382" spans="1:6" ht="25.5">
      <c r="A1382" s="14">
        <f t="shared" si="23"/>
        <v>16</v>
      </c>
      <c r="B1382" s="16" t="s">
        <v>938</v>
      </c>
      <c r="C1382" s="15" t="s">
        <v>939</v>
      </c>
      <c r="D1382" s="190">
        <v>1987</v>
      </c>
      <c r="E1382" s="107">
        <v>379.3</v>
      </c>
      <c r="F1382" s="69"/>
    </row>
    <row r="1383" spans="1:6" ht="25.5">
      <c r="A1383" s="14">
        <f t="shared" si="23"/>
        <v>17</v>
      </c>
      <c r="B1383" s="16" t="s">
        <v>940</v>
      </c>
      <c r="C1383" s="15" t="s">
        <v>941</v>
      </c>
      <c r="D1383" s="190">
        <v>1982</v>
      </c>
      <c r="E1383" s="107"/>
      <c r="F1383" s="69"/>
    </row>
    <row r="1384" spans="1:6" ht="12.75">
      <c r="A1384" s="14">
        <f t="shared" si="23"/>
        <v>18</v>
      </c>
      <c r="B1384" s="16" t="s">
        <v>348</v>
      </c>
      <c r="C1384" s="15" t="s">
        <v>941</v>
      </c>
      <c r="D1384" s="190">
        <v>1982</v>
      </c>
      <c r="E1384" s="107"/>
      <c r="F1384" s="69"/>
    </row>
    <row r="1385" spans="1:6" ht="25.5">
      <c r="A1385" s="14">
        <f t="shared" si="23"/>
        <v>19</v>
      </c>
      <c r="B1385" s="16" t="s">
        <v>942</v>
      </c>
      <c r="C1385" s="15" t="s">
        <v>943</v>
      </c>
      <c r="D1385" s="190">
        <v>1986</v>
      </c>
      <c r="E1385" s="107">
        <v>287.5</v>
      </c>
      <c r="F1385" s="69"/>
    </row>
    <row r="1386" spans="1:6" ht="25.5">
      <c r="A1386" s="14">
        <f t="shared" si="23"/>
        <v>20</v>
      </c>
      <c r="B1386" s="12" t="s">
        <v>944</v>
      </c>
      <c r="C1386" s="15" t="s">
        <v>945</v>
      </c>
      <c r="D1386" s="190">
        <v>1989</v>
      </c>
      <c r="E1386" s="107">
        <v>400.6</v>
      </c>
      <c r="F1386" s="69"/>
    </row>
    <row r="1387" spans="1:6" ht="25.5">
      <c r="A1387" s="14">
        <f t="shared" si="23"/>
        <v>21</v>
      </c>
      <c r="B1387" s="16" t="s">
        <v>946</v>
      </c>
      <c r="C1387" s="15" t="s">
        <v>947</v>
      </c>
      <c r="D1387" s="190">
        <v>1986</v>
      </c>
      <c r="E1387" s="107">
        <v>272.3</v>
      </c>
      <c r="F1387" s="69"/>
    </row>
    <row r="1388" spans="1:6" ht="12.75">
      <c r="A1388" s="14">
        <f t="shared" si="23"/>
        <v>22</v>
      </c>
      <c r="B1388" s="16" t="s">
        <v>948</v>
      </c>
      <c r="C1388" s="15" t="s">
        <v>1235</v>
      </c>
      <c r="D1388" s="190">
        <v>1981</v>
      </c>
      <c r="E1388" s="107">
        <v>261.2</v>
      </c>
      <c r="F1388" s="69"/>
    </row>
    <row r="1389" spans="1:6" ht="12.75">
      <c r="A1389" s="14">
        <f t="shared" si="23"/>
        <v>23</v>
      </c>
      <c r="B1389" s="16" t="s">
        <v>949</v>
      </c>
      <c r="C1389" s="15" t="s">
        <v>950</v>
      </c>
      <c r="D1389" s="190">
        <v>1986</v>
      </c>
      <c r="E1389" s="107">
        <v>64.5</v>
      </c>
      <c r="F1389" s="69"/>
    </row>
    <row r="1390" spans="1:6" ht="12.75">
      <c r="A1390" s="14">
        <f t="shared" si="23"/>
        <v>24</v>
      </c>
      <c r="B1390" s="16" t="s">
        <v>951</v>
      </c>
      <c r="C1390" s="15" t="s">
        <v>952</v>
      </c>
      <c r="D1390" s="190">
        <v>1986</v>
      </c>
      <c r="E1390" s="107">
        <v>27.2</v>
      </c>
      <c r="F1390" s="69"/>
    </row>
    <row r="1391" spans="1:6" ht="12.75">
      <c r="A1391" s="14">
        <f t="shared" si="23"/>
        <v>25</v>
      </c>
      <c r="B1391" s="12" t="s">
        <v>953</v>
      </c>
      <c r="C1391" s="15" t="s">
        <v>954</v>
      </c>
      <c r="D1391" s="190">
        <v>1976</v>
      </c>
      <c r="E1391" s="107">
        <v>141.4</v>
      </c>
      <c r="F1391" s="69"/>
    </row>
    <row r="1392" spans="1:6" ht="25.5">
      <c r="A1392" s="14">
        <f t="shared" si="23"/>
        <v>26</v>
      </c>
      <c r="B1392" s="17" t="s">
        <v>955</v>
      </c>
      <c r="C1392" s="15" t="s">
        <v>1236</v>
      </c>
      <c r="D1392" s="190">
        <v>1981</v>
      </c>
      <c r="E1392" s="107">
        <v>131.7</v>
      </c>
      <c r="F1392" s="69"/>
    </row>
    <row r="1393" spans="1:6" ht="25.5">
      <c r="A1393" s="14">
        <f t="shared" si="23"/>
        <v>27</v>
      </c>
      <c r="B1393" s="17" t="s">
        <v>955</v>
      </c>
      <c r="C1393" s="15" t="s">
        <v>1237</v>
      </c>
      <c r="D1393" s="190">
        <v>1980</v>
      </c>
      <c r="E1393" s="107">
        <v>168</v>
      </c>
      <c r="F1393" s="69"/>
    </row>
    <row r="1394" spans="1:6" ht="25.5">
      <c r="A1394" s="14">
        <f t="shared" si="23"/>
        <v>28</v>
      </c>
      <c r="B1394" s="16" t="s">
        <v>946</v>
      </c>
      <c r="C1394" s="15" t="s">
        <v>1238</v>
      </c>
      <c r="D1394" s="190">
        <v>1981</v>
      </c>
      <c r="E1394" s="107">
        <v>284.2</v>
      </c>
      <c r="F1394" s="69"/>
    </row>
    <row r="1395" spans="1:6" ht="25.5">
      <c r="A1395" s="14">
        <f t="shared" si="23"/>
        <v>29</v>
      </c>
      <c r="B1395" s="17" t="s">
        <v>955</v>
      </c>
      <c r="C1395" s="15" t="s">
        <v>956</v>
      </c>
      <c r="D1395" s="190">
        <v>1984</v>
      </c>
      <c r="E1395" s="107">
        <v>676.3</v>
      </c>
      <c r="F1395" s="69"/>
    </row>
    <row r="1396" spans="1:6" ht="25.5">
      <c r="A1396" s="14">
        <f t="shared" si="23"/>
        <v>30</v>
      </c>
      <c r="B1396" s="16" t="s">
        <v>946</v>
      </c>
      <c r="C1396" s="15" t="s">
        <v>1239</v>
      </c>
      <c r="D1396" s="190">
        <v>1980</v>
      </c>
      <c r="E1396" s="107">
        <v>276</v>
      </c>
      <c r="F1396" s="69"/>
    </row>
    <row r="1397" spans="1:6" ht="12.75">
      <c r="A1397" s="14">
        <f t="shared" si="23"/>
        <v>31</v>
      </c>
      <c r="B1397" s="12" t="s">
        <v>915</v>
      </c>
      <c r="C1397" s="15" t="s">
        <v>1063</v>
      </c>
      <c r="D1397" s="190">
        <v>1982</v>
      </c>
      <c r="E1397" s="107">
        <v>55.5</v>
      </c>
      <c r="F1397" s="69"/>
    </row>
    <row r="1398" spans="1:6" ht="12.75">
      <c r="A1398" s="14">
        <f t="shared" si="23"/>
        <v>32</v>
      </c>
      <c r="B1398" s="16" t="s">
        <v>957</v>
      </c>
      <c r="C1398" s="15" t="s">
        <v>1063</v>
      </c>
      <c r="D1398" s="190">
        <v>1982</v>
      </c>
      <c r="E1398" s="107"/>
      <c r="F1398" s="69"/>
    </row>
    <row r="1399" spans="1:6" ht="12.75">
      <c r="A1399" s="14">
        <f t="shared" si="23"/>
        <v>33</v>
      </c>
      <c r="B1399" s="16" t="s">
        <v>1884</v>
      </c>
      <c r="C1399" s="17" t="s">
        <v>958</v>
      </c>
      <c r="D1399" s="190">
        <v>1987</v>
      </c>
      <c r="E1399" s="107"/>
      <c r="F1399" s="69"/>
    </row>
    <row r="1400" spans="1:6" ht="25.5">
      <c r="A1400" s="14">
        <f t="shared" si="23"/>
        <v>34</v>
      </c>
      <c r="B1400" s="16" t="s">
        <v>959</v>
      </c>
      <c r="C1400" s="15" t="s">
        <v>960</v>
      </c>
      <c r="D1400" s="190">
        <v>1996</v>
      </c>
      <c r="E1400" s="107">
        <v>613</v>
      </c>
      <c r="F1400" s="69"/>
    </row>
    <row r="1401" spans="1:6" ht="25.5">
      <c r="A1401" s="14">
        <f t="shared" si="23"/>
        <v>35</v>
      </c>
      <c r="B1401" s="16" t="s">
        <v>961</v>
      </c>
      <c r="C1401" s="15" t="s">
        <v>962</v>
      </c>
      <c r="D1401" s="190">
        <v>1976</v>
      </c>
      <c r="E1401" s="107"/>
      <c r="F1401" s="69"/>
    </row>
    <row r="1402" spans="1:6" ht="12.75">
      <c r="A1402" s="14">
        <f t="shared" si="23"/>
        <v>36</v>
      </c>
      <c r="B1402" s="16" t="s">
        <v>963</v>
      </c>
      <c r="C1402" s="15" t="s">
        <v>964</v>
      </c>
      <c r="D1402" s="190">
        <v>1982</v>
      </c>
      <c r="E1402" s="107">
        <v>2928.6</v>
      </c>
      <c r="F1402" s="69"/>
    </row>
    <row r="1403" spans="1:6" ht="12.75">
      <c r="A1403" s="14">
        <f t="shared" si="23"/>
        <v>37</v>
      </c>
      <c r="B1403" s="16" t="s">
        <v>965</v>
      </c>
      <c r="C1403" s="15" t="s">
        <v>966</v>
      </c>
      <c r="D1403" s="190">
        <v>1982</v>
      </c>
      <c r="E1403" s="107"/>
      <c r="F1403" s="69"/>
    </row>
    <row r="1404" spans="1:6" ht="25.5">
      <c r="A1404" s="14">
        <f t="shared" si="23"/>
        <v>38</v>
      </c>
      <c r="B1404" s="16" t="s">
        <v>967</v>
      </c>
      <c r="C1404" s="15" t="s">
        <v>966</v>
      </c>
      <c r="D1404" s="190">
        <v>1947</v>
      </c>
      <c r="E1404" s="107">
        <v>241</v>
      </c>
      <c r="F1404" s="69"/>
    </row>
    <row r="1405" spans="1:6" ht="12.75">
      <c r="A1405" s="14">
        <f t="shared" si="23"/>
        <v>39</v>
      </c>
      <c r="B1405" s="16" t="s">
        <v>907</v>
      </c>
      <c r="C1405" s="15" t="s">
        <v>968</v>
      </c>
      <c r="D1405" s="190">
        <v>1973</v>
      </c>
      <c r="E1405" s="107"/>
      <c r="F1405" s="69"/>
    </row>
    <row r="1406" spans="1:6" ht="12.75">
      <c r="A1406" s="14">
        <f t="shared" si="23"/>
        <v>40</v>
      </c>
      <c r="B1406" s="16" t="s">
        <v>969</v>
      </c>
      <c r="C1406" s="15" t="s">
        <v>968</v>
      </c>
      <c r="D1406" s="190">
        <v>1973</v>
      </c>
      <c r="E1406" s="107"/>
      <c r="F1406" s="69"/>
    </row>
    <row r="1407" spans="1:6" ht="12.75">
      <c r="A1407" s="14">
        <f t="shared" si="23"/>
        <v>41</v>
      </c>
      <c r="B1407" s="16" t="s">
        <v>970</v>
      </c>
      <c r="C1407" s="15" t="s">
        <v>968</v>
      </c>
      <c r="D1407" s="190">
        <v>1973</v>
      </c>
      <c r="E1407" s="107"/>
      <c r="F1407" s="69"/>
    </row>
    <row r="1408" spans="1:6" ht="12.75">
      <c r="A1408" s="14">
        <f t="shared" si="23"/>
        <v>42</v>
      </c>
      <c r="B1408" s="16" t="s">
        <v>971</v>
      </c>
      <c r="C1408" s="15" t="s">
        <v>968</v>
      </c>
      <c r="D1408" s="190">
        <v>1973</v>
      </c>
      <c r="E1408" s="107"/>
      <c r="F1408" s="69"/>
    </row>
    <row r="1409" spans="1:6" ht="12.75">
      <c r="A1409" s="14">
        <f t="shared" si="23"/>
        <v>43</v>
      </c>
      <c r="B1409" s="16" t="s">
        <v>972</v>
      </c>
      <c r="C1409" s="15" t="s">
        <v>973</v>
      </c>
      <c r="D1409" s="190">
        <v>1957.1968</v>
      </c>
      <c r="E1409" s="107">
        <v>237.9</v>
      </c>
      <c r="F1409" s="69"/>
    </row>
    <row r="1410" spans="1:6" ht="25.5">
      <c r="A1410" s="14">
        <f t="shared" si="23"/>
        <v>44</v>
      </c>
      <c r="B1410" s="16" t="s">
        <v>974</v>
      </c>
      <c r="C1410" s="15" t="s">
        <v>975</v>
      </c>
      <c r="D1410" s="190">
        <v>2001</v>
      </c>
      <c r="E1410" s="107">
        <v>431.1</v>
      </c>
      <c r="F1410" s="69"/>
    </row>
    <row r="1411" spans="1:6" ht="25.5">
      <c r="A1411" s="14">
        <f t="shared" si="23"/>
        <v>45</v>
      </c>
      <c r="B1411" s="16" t="s">
        <v>976</v>
      </c>
      <c r="C1411" s="15" t="s">
        <v>977</v>
      </c>
      <c r="D1411" s="190">
        <v>2001</v>
      </c>
      <c r="E1411" s="107">
        <v>92.2</v>
      </c>
      <c r="F1411" s="69"/>
    </row>
    <row r="1412" spans="1:6" ht="12.75">
      <c r="A1412" s="14">
        <f t="shared" si="23"/>
        <v>46</v>
      </c>
      <c r="B1412" s="16" t="s">
        <v>978</v>
      </c>
      <c r="C1412" s="15" t="s">
        <v>977</v>
      </c>
      <c r="D1412" s="190">
        <v>1967</v>
      </c>
      <c r="E1412" s="107"/>
      <c r="F1412" s="69"/>
    </row>
    <row r="1413" spans="1:6" ht="12.75">
      <c r="A1413" s="14">
        <f t="shared" si="23"/>
        <v>47</v>
      </c>
      <c r="B1413" s="16" t="s">
        <v>915</v>
      </c>
      <c r="C1413" s="15" t="s">
        <v>979</v>
      </c>
      <c r="D1413" s="190">
        <v>2000</v>
      </c>
      <c r="E1413" s="107">
        <v>139.5</v>
      </c>
      <c r="F1413" s="69"/>
    </row>
    <row r="1414" spans="1:6" ht="12.75">
      <c r="A1414" s="14">
        <f t="shared" si="23"/>
        <v>48</v>
      </c>
      <c r="B1414" s="16" t="s">
        <v>980</v>
      </c>
      <c r="C1414" s="15" t="s">
        <v>981</v>
      </c>
      <c r="D1414" s="190">
        <v>1997</v>
      </c>
      <c r="E1414" s="107"/>
      <c r="F1414" s="69"/>
    </row>
    <row r="1415" spans="1:6" ht="12.75">
      <c r="A1415" s="14">
        <f t="shared" si="23"/>
        <v>49</v>
      </c>
      <c r="B1415" s="16" t="s">
        <v>915</v>
      </c>
      <c r="C1415" s="15" t="s">
        <v>982</v>
      </c>
      <c r="D1415" s="190">
        <v>1982</v>
      </c>
      <c r="E1415" s="107">
        <v>99.6</v>
      </c>
      <c r="F1415" s="69"/>
    </row>
    <row r="1416" spans="1:6" ht="12.75">
      <c r="A1416" s="14">
        <f t="shared" si="23"/>
        <v>50</v>
      </c>
      <c r="B1416" s="16" t="s">
        <v>980</v>
      </c>
      <c r="C1416" s="15" t="s">
        <v>982</v>
      </c>
      <c r="D1416" s="190">
        <v>1988</v>
      </c>
      <c r="E1416" s="107"/>
      <c r="F1416" s="69"/>
    </row>
    <row r="1417" spans="1:6" ht="12.75">
      <c r="A1417" s="14">
        <f t="shared" si="23"/>
        <v>51</v>
      </c>
      <c r="B1417" s="16" t="s">
        <v>915</v>
      </c>
      <c r="C1417" s="15" t="s">
        <v>983</v>
      </c>
      <c r="D1417" s="190">
        <v>2002</v>
      </c>
      <c r="E1417" s="109"/>
      <c r="F1417" s="69"/>
    </row>
    <row r="1418" spans="1:6" ht="12.75">
      <c r="A1418" s="14">
        <f t="shared" si="23"/>
        <v>52</v>
      </c>
      <c r="B1418" s="16" t="s">
        <v>961</v>
      </c>
      <c r="C1418" s="15" t="s">
        <v>984</v>
      </c>
      <c r="D1418" s="190">
        <v>2002</v>
      </c>
      <c r="E1418" s="107"/>
      <c r="F1418" s="69"/>
    </row>
    <row r="1419" spans="1:6" ht="12.75">
      <c r="A1419" s="14">
        <f t="shared" si="23"/>
        <v>53</v>
      </c>
      <c r="B1419" s="16" t="s">
        <v>1884</v>
      </c>
      <c r="C1419" s="15" t="s">
        <v>985</v>
      </c>
      <c r="D1419" s="190">
        <v>2002</v>
      </c>
      <c r="E1419" s="107">
        <v>103.9</v>
      </c>
      <c r="F1419" s="69"/>
    </row>
    <row r="1420" spans="1:6" ht="12.75">
      <c r="A1420" s="14">
        <f t="shared" si="23"/>
        <v>54</v>
      </c>
      <c r="B1420" s="16" t="s">
        <v>986</v>
      </c>
      <c r="C1420" s="15" t="s">
        <v>987</v>
      </c>
      <c r="D1420" s="190">
        <v>2002</v>
      </c>
      <c r="E1420" s="107"/>
      <c r="F1420" s="69"/>
    </row>
    <row r="1421" spans="1:6" ht="12.75">
      <c r="A1421" s="14">
        <f t="shared" si="23"/>
        <v>55</v>
      </c>
      <c r="B1421" s="16" t="s">
        <v>961</v>
      </c>
      <c r="C1421" s="15" t="s">
        <v>987</v>
      </c>
      <c r="D1421" s="190">
        <v>1979</v>
      </c>
      <c r="E1421" s="107"/>
      <c r="F1421" s="69"/>
    </row>
    <row r="1422" spans="1:6" ht="25.5">
      <c r="A1422" s="14">
        <f t="shared" si="23"/>
        <v>56</v>
      </c>
      <c r="B1422" s="16" t="s">
        <v>988</v>
      </c>
      <c r="C1422" s="15" t="s">
        <v>989</v>
      </c>
      <c r="D1422" s="190">
        <v>2005</v>
      </c>
      <c r="E1422" s="107">
        <v>157</v>
      </c>
      <c r="F1422" s="69"/>
    </row>
    <row r="1423" spans="1:6" ht="25.5">
      <c r="A1423" s="14">
        <f t="shared" si="23"/>
        <v>57</v>
      </c>
      <c r="B1423" s="16" t="s">
        <v>990</v>
      </c>
      <c r="C1423" s="15" t="s">
        <v>991</v>
      </c>
      <c r="D1423" s="191">
        <v>2003</v>
      </c>
      <c r="E1423" s="107">
        <v>118.3</v>
      </c>
      <c r="F1423" s="69"/>
    </row>
    <row r="1424" spans="1:6" ht="12.75">
      <c r="A1424" s="14">
        <f t="shared" si="23"/>
        <v>58</v>
      </c>
      <c r="B1424" s="16" t="s">
        <v>915</v>
      </c>
      <c r="C1424" s="15" t="s">
        <v>992</v>
      </c>
      <c r="D1424" s="192">
        <v>1978</v>
      </c>
      <c r="E1424" s="107">
        <v>81.6</v>
      </c>
      <c r="F1424" s="69"/>
    </row>
    <row r="1425" spans="1:6" ht="12.75">
      <c r="A1425" s="14">
        <f t="shared" si="23"/>
        <v>59</v>
      </c>
      <c r="B1425" s="16" t="s">
        <v>993</v>
      </c>
      <c r="C1425" s="15" t="s">
        <v>1240</v>
      </c>
      <c r="D1425" s="190">
        <v>2006</v>
      </c>
      <c r="E1425" s="109"/>
      <c r="F1425" s="69"/>
    </row>
    <row r="1426" spans="1:6" ht="12.75">
      <c r="A1426" s="14">
        <f t="shared" si="23"/>
        <v>60</v>
      </c>
      <c r="B1426" s="16" t="s">
        <v>994</v>
      </c>
      <c r="C1426" s="15" t="s">
        <v>995</v>
      </c>
      <c r="D1426" s="190">
        <v>1994</v>
      </c>
      <c r="E1426" s="109">
        <v>300.7</v>
      </c>
      <c r="F1426" s="69"/>
    </row>
    <row r="1427" spans="1:6" ht="12.75">
      <c r="A1427" s="14">
        <f t="shared" si="23"/>
        <v>61</v>
      </c>
      <c r="B1427" s="16" t="s">
        <v>915</v>
      </c>
      <c r="C1427" s="15" t="s">
        <v>996</v>
      </c>
      <c r="D1427" s="190"/>
      <c r="E1427" s="109">
        <v>867.7</v>
      </c>
      <c r="F1427" s="69"/>
    </row>
    <row r="1428" spans="1:6" ht="12.75">
      <c r="A1428" s="14">
        <f t="shared" si="23"/>
        <v>62</v>
      </c>
      <c r="B1428" s="16" t="s">
        <v>997</v>
      </c>
      <c r="C1428" s="15" t="s">
        <v>998</v>
      </c>
      <c r="D1428" s="190">
        <v>2004</v>
      </c>
      <c r="E1428" s="109">
        <v>97.3</v>
      </c>
      <c r="F1428" s="69"/>
    </row>
    <row r="1429" spans="1:6" ht="12.75">
      <c r="A1429" s="14">
        <f t="shared" si="23"/>
        <v>63</v>
      </c>
      <c r="B1429" s="16" t="s">
        <v>999</v>
      </c>
      <c r="C1429" s="15" t="s">
        <v>998</v>
      </c>
      <c r="D1429" s="190">
        <v>2005</v>
      </c>
      <c r="E1429" s="109"/>
      <c r="F1429" s="69"/>
    </row>
    <row r="1430" spans="1:6" ht="12.75">
      <c r="A1430" s="14">
        <f t="shared" si="23"/>
        <v>64</v>
      </c>
      <c r="B1430" s="16" t="s">
        <v>1000</v>
      </c>
      <c r="C1430" s="15" t="s">
        <v>998</v>
      </c>
      <c r="D1430" s="190">
        <v>2005</v>
      </c>
      <c r="E1430" s="109"/>
      <c r="F1430" s="69"/>
    </row>
    <row r="1431" spans="1:6" ht="12.75">
      <c r="A1431" s="14">
        <f t="shared" si="23"/>
        <v>65</v>
      </c>
      <c r="B1431" s="16" t="s">
        <v>1001</v>
      </c>
      <c r="C1431" s="15" t="s">
        <v>998</v>
      </c>
      <c r="D1431" s="190">
        <v>2004</v>
      </c>
      <c r="E1431" s="109"/>
      <c r="F1431" s="69"/>
    </row>
    <row r="1432" spans="1:6" ht="12.75">
      <c r="A1432" s="14">
        <f t="shared" si="23"/>
        <v>66</v>
      </c>
      <c r="B1432" s="16" t="s">
        <v>1002</v>
      </c>
      <c r="C1432" s="15" t="s">
        <v>770</v>
      </c>
      <c r="D1432" s="190">
        <v>2007</v>
      </c>
      <c r="E1432" s="109"/>
      <c r="F1432" s="69"/>
    </row>
    <row r="1433" spans="1:6" ht="12.75">
      <c r="A1433" s="14">
        <f aca="true" t="shared" si="24" ref="A1433:A1447">A1432+1</f>
        <v>67</v>
      </c>
      <c r="B1433" s="16" t="s">
        <v>1003</v>
      </c>
      <c r="C1433" s="15" t="s">
        <v>1004</v>
      </c>
      <c r="D1433" s="190">
        <v>1959</v>
      </c>
      <c r="E1433" s="107"/>
      <c r="F1433" s="69"/>
    </row>
    <row r="1434" spans="1:6" ht="25.5">
      <c r="A1434" s="14">
        <f t="shared" si="24"/>
        <v>68</v>
      </c>
      <c r="B1434" s="16" t="s">
        <v>1005</v>
      </c>
      <c r="C1434" s="15" t="s">
        <v>1006</v>
      </c>
      <c r="D1434" s="190">
        <v>1968</v>
      </c>
      <c r="E1434" s="107">
        <v>154.7</v>
      </c>
      <c r="F1434" s="69"/>
    </row>
    <row r="1435" spans="1:6" ht="25.5">
      <c r="A1435" s="14">
        <f t="shared" si="24"/>
        <v>69</v>
      </c>
      <c r="B1435" s="16" t="s">
        <v>785</v>
      </c>
      <c r="C1435" s="15" t="s">
        <v>1007</v>
      </c>
      <c r="D1435" s="190">
        <v>1984</v>
      </c>
      <c r="E1435" s="107">
        <v>471.6</v>
      </c>
      <c r="F1435" s="69"/>
    </row>
    <row r="1436" spans="1:6" ht="12.75">
      <c r="A1436" s="14">
        <f t="shared" si="24"/>
        <v>70</v>
      </c>
      <c r="B1436" s="18" t="s">
        <v>1008</v>
      </c>
      <c r="C1436" s="18" t="s">
        <v>1009</v>
      </c>
      <c r="D1436" s="151">
        <v>2011</v>
      </c>
      <c r="E1436" s="110">
        <v>15.4</v>
      </c>
      <c r="F1436" s="69"/>
    </row>
    <row r="1437" spans="1:6" ht="12.75">
      <c r="A1437" s="14">
        <f t="shared" si="24"/>
        <v>71</v>
      </c>
      <c r="B1437" s="18" t="s">
        <v>1008</v>
      </c>
      <c r="C1437" s="18" t="s">
        <v>1010</v>
      </c>
      <c r="D1437" s="151">
        <v>2011</v>
      </c>
      <c r="E1437" s="110">
        <v>18</v>
      </c>
      <c r="F1437" s="69"/>
    </row>
    <row r="1438" spans="1:6" ht="12.75">
      <c r="A1438" s="14">
        <f t="shared" si="24"/>
        <v>72</v>
      </c>
      <c r="B1438" s="18" t="s">
        <v>1008</v>
      </c>
      <c r="C1438" s="18" t="s">
        <v>1011</v>
      </c>
      <c r="D1438" s="151">
        <v>2011</v>
      </c>
      <c r="E1438" s="110">
        <v>17.69</v>
      </c>
      <c r="F1438" s="69"/>
    </row>
    <row r="1439" spans="1:6" ht="12.75">
      <c r="A1439" s="14">
        <f t="shared" si="24"/>
        <v>73</v>
      </c>
      <c r="B1439" s="18" t="s">
        <v>1008</v>
      </c>
      <c r="C1439" s="18" t="s">
        <v>1012</v>
      </c>
      <c r="D1439" s="151">
        <v>2011</v>
      </c>
      <c r="E1439" s="110">
        <v>44.55</v>
      </c>
      <c r="F1439" s="69"/>
    </row>
    <row r="1440" spans="1:6" ht="12.75">
      <c r="A1440" s="14">
        <f t="shared" si="24"/>
        <v>74</v>
      </c>
      <c r="B1440" s="18" t="s">
        <v>1008</v>
      </c>
      <c r="C1440" s="18" t="s">
        <v>1013</v>
      </c>
      <c r="D1440" s="151">
        <v>2011</v>
      </c>
      <c r="E1440" s="110">
        <v>64</v>
      </c>
      <c r="F1440" s="69"/>
    </row>
    <row r="1441" spans="1:6" ht="25.5">
      <c r="A1441" s="14">
        <f t="shared" si="24"/>
        <v>75</v>
      </c>
      <c r="B1441" s="18" t="s">
        <v>1014</v>
      </c>
      <c r="C1441" s="18" t="s">
        <v>1015</v>
      </c>
      <c r="D1441" s="151">
        <v>2011</v>
      </c>
      <c r="E1441" s="110">
        <v>32.64</v>
      </c>
      <c r="F1441" s="69"/>
    </row>
    <row r="1442" spans="1:6" ht="12.75">
      <c r="A1442" s="14">
        <f t="shared" si="24"/>
        <v>76</v>
      </c>
      <c r="B1442" s="16" t="s">
        <v>1016</v>
      </c>
      <c r="C1442" s="15" t="s">
        <v>966</v>
      </c>
      <c r="D1442" s="190">
        <v>1996</v>
      </c>
      <c r="E1442" s="109"/>
      <c r="F1442" s="69"/>
    </row>
    <row r="1443" spans="1:6" ht="12.75">
      <c r="A1443" s="14">
        <f t="shared" si="24"/>
        <v>77</v>
      </c>
      <c r="B1443" s="16" t="s">
        <v>1017</v>
      </c>
      <c r="C1443" s="15" t="s">
        <v>966</v>
      </c>
      <c r="D1443" s="190">
        <v>1989</v>
      </c>
      <c r="E1443" s="109"/>
      <c r="F1443" s="69"/>
    </row>
    <row r="1444" spans="1:6" ht="12.75">
      <c r="A1444" s="14">
        <f t="shared" si="24"/>
        <v>78</v>
      </c>
      <c r="B1444" s="16" t="s">
        <v>1018</v>
      </c>
      <c r="C1444" s="15" t="s">
        <v>966</v>
      </c>
      <c r="D1444" s="190">
        <v>1982</v>
      </c>
      <c r="E1444" s="109"/>
      <c r="F1444" s="69"/>
    </row>
    <row r="1445" spans="1:6" ht="12.75">
      <c r="A1445" s="14">
        <f t="shared" si="24"/>
        <v>79</v>
      </c>
      <c r="B1445" s="16" t="s">
        <v>1019</v>
      </c>
      <c r="C1445" s="15" t="s">
        <v>966</v>
      </c>
      <c r="D1445" s="190">
        <v>2001</v>
      </c>
      <c r="E1445" s="109"/>
      <c r="F1445" s="69"/>
    </row>
    <row r="1446" spans="1:6" ht="25.5">
      <c r="A1446" s="14">
        <f t="shared" si="24"/>
        <v>80</v>
      </c>
      <c r="B1446" s="16" t="s">
        <v>1020</v>
      </c>
      <c r="C1446" s="15" t="s">
        <v>966</v>
      </c>
      <c r="D1446" s="190">
        <v>2010</v>
      </c>
      <c r="E1446" s="109"/>
      <c r="F1446" s="69"/>
    </row>
    <row r="1447" spans="1:6" ht="25.5">
      <c r="A1447" s="14">
        <f t="shared" si="24"/>
        <v>81</v>
      </c>
      <c r="B1447" s="20" t="s">
        <v>1021</v>
      </c>
      <c r="C1447" s="7" t="s">
        <v>1022</v>
      </c>
      <c r="D1447" s="174">
        <v>1948</v>
      </c>
      <c r="E1447" s="111">
        <v>288.4</v>
      </c>
      <c r="F1447" s="69"/>
    </row>
    <row r="1448" spans="1:6" ht="12.75">
      <c r="A1448" s="238" t="s">
        <v>1379</v>
      </c>
      <c r="B1448" s="239"/>
      <c r="C1448" s="240"/>
      <c r="D1448" s="193"/>
      <c r="E1448" s="112">
        <f>SUM(E1367:E1447)</f>
        <v>14015.48</v>
      </c>
      <c r="F1448" s="69"/>
    </row>
    <row r="1449" spans="1:6" ht="39" customHeight="1">
      <c r="A1449" s="134" t="s">
        <v>1025</v>
      </c>
      <c r="B1449" s="135"/>
      <c r="C1449" s="135"/>
      <c r="D1449" s="135"/>
      <c r="E1449" s="135"/>
      <c r="F1449" s="69"/>
    </row>
    <row r="1450" spans="1:6" ht="25.5">
      <c r="A1450" s="48">
        <v>1</v>
      </c>
      <c r="B1450" s="49" t="s">
        <v>1026</v>
      </c>
      <c r="C1450" s="17" t="s">
        <v>1027</v>
      </c>
      <c r="D1450" s="194">
        <v>1996</v>
      </c>
      <c r="E1450" s="113">
        <v>30</v>
      </c>
      <c r="F1450" s="69"/>
    </row>
    <row r="1451" spans="1:6" ht="12.75">
      <c r="A1451" s="50">
        <f aca="true" t="shared" si="25" ref="A1451:A1514">A1450+1</f>
        <v>2</v>
      </c>
      <c r="B1451" s="7" t="s">
        <v>1616</v>
      </c>
      <c r="C1451" s="7" t="s">
        <v>1028</v>
      </c>
      <c r="D1451" s="174">
        <v>1995</v>
      </c>
      <c r="E1451" s="77">
        <v>849.5</v>
      </c>
      <c r="F1451" s="69"/>
    </row>
    <row r="1452" spans="1:6" ht="25.5">
      <c r="A1452" s="50">
        <f t="shared" si="25"/>
        <v>3</v>
      </c>
      <c r="B1452" s="7" t="s">
        <v>1029</v>
      </c>
      <c r="C1452" s="7" t="s">
        <v>1030</v>
      </c>
      <c r="D1452" s="174">
        <v>1981</v>
      </c>
      <c r="E1452" s="77">
        <v>158.3</v>
      </c>
      <c r="F1452" s="69"/>
    </row>
    <row r="1453" spans="1:6" ht="25.5">
      <c r="A1453" s="50">
        <f t="shared" si="25"/>
        <v>4</v>
      </c>
      <c r="B1453" s="7" t="s">
        <v>1031</v>
      </c>
      <c r="C1453" s="7" t="s">
        <v>1032</v>
      </c>
      <c r="D1453" s="174">
        <v>1984</v>
      </c>
      <c r="E1453" s="77">
        <v>66.3</v>
      </c>
      <c r="F1453" s="69"/>
    </row>
    <row r="1454" spans="1:6" ht="25.5">
      <c r="A1454" s="50">
        <f t="shared" si="25"/>
        <v>5</v>
      </c>
      <c r="B1454" s="7" t="s">
        <v>1031</v>
      </c>
      <c r="C1454" s="7" t="s">
        <v>1033</v>
      </c>
      <c r="D1454" s="174">
        <v>1961</v>
      </c>
      <c r="E1454" s="77">
        <v>32.2</v>
      </c>
      <c r="F1454" s="69"/>
    </row>
    <row r="1455" spans="1:6" ht="12.75">
      <c r="A1455" s="50">
        <f>A1454+1</f>
        <v>6</v>
      </c>
      <c r="B1455" s="7" t="s">
        <v>1034</v>
      </c>
      <c r="C1455" s="7" t="s">
        <v>1035</v>
      </c>
      <c r="D1455" s="174">
        <v>1984</v>
      </c>
      <c r="E1455" s="77">
        <v>35</v>
      </c>
      <c r="F1455" s="69"/>
    </row>
    <row r="1456" spans="1:6" ht="25.5">
      <c r="A1456" s="50">
        <f t="shared" si="25"/>
        <v>7</v>
      </c>
      <c r="B1456" s="7" t="s">
        <v>1036</v>
      </c>
      <c r="C1456" s="7" t="s">
        <v>1037</v>
      </c>
      <c r="D1456" s="195"/>
      <c r="F1456" s="69"/>
    </row>
    <row r="1457" spans="1:6" ht="25.5">
      <c r="A1457" s="50">
        <f t="shared" si="25"/>
        <v>8</v>
      </c>
      <c r="B1457" s="7" t="s">
        <v>1031</v>
      </c>
      <c r="C1457" s="9" t="s">
        <v>1038</v>
      </c>
      <c r="D1457" s="174">
        <v>1984</v>
      </c>
      <c r="E1457" s="77">
        <v>43</v>
      </c>
      <c r="F1457" s="69"/>
    </row>
    <row r="1458" spans="1:6" ht="25.5">
      <c r="A1458" s="50">
        <f t="shared" si="25"/>
        <v>9</v>
      </c>
      <c r="B1458" s="7" t="s">
        <v>1031</v>
      </c>
      <c r="C1458" s="7" t="s">
        <v>1039</v>
      </c>
      <c r="D1458" s="174">
        <v>1985</v>
      </c>
      <c r="E1458" s="77">
        <v>28</v>
      </c>
      <c r="F1458" s="69"/>
    </row>
    <row r="1459" spans="1:6" ht="25.5">
      <c r="A1459" s="50">
        <f t="shared" si="25"/>
        <v>10</v>
      </c>
      <c r="B1459" s="7" t="s">
        <v>1031</v>
      </c>
      <c r="C1459" s="9" t="s">
        <v>1040</v>
      </c>
      <c r="D1459" s="174">
        <v>1987</v>
      </c>
      <c r="E1459" s="77">
        <v>41</v>
      </c>
      <c r="F1459" s="69"/>
    </row>
    <row r="1460" spans="1:6" ht="12.75">
      <c r="A1460" s="50">
        <f t="shared" si="25"/>
        <v>11</v>
      </c>
      <c r="B1460" s="7" t="s">
        <v>1034</v>
      </c>
      <c r="C1460" s="7" t="s">
        <v>1041</v>
      </c>
      <c r="D1460" s="174">
        <v>1997</v>
      </c>
      <c r="E1460" s="77">
        <v>12</v>
      </c>
      <c r="F1460" s="69"/>
    </row>
    <row r="1461" spans="1:6" ht="12.75">
      <c r="A1461" s="50">
        <f t="shared" si="25"/>
        <v>12</v>
      </c>
      <c r="B1461" s="7" t="s">
        <v>1034</v>
      </c>
      <c r="C1461" s="7" t="s">
        <v>1042</v>
      </c>
      <c r="D1461" s="174">
        <v>1997</v>
      </c>
      <c r="E1461" s="77">
        <v>12</v>
      </c>
      <c r="F1461" s="69"/>
    </row>
    <row r="1462" spans="1:6" ht="12.75">
      <c r="A1462" s="50">
        <f t="shared" si="25"/>
        <v>13</v>
      </c>
      <c r="B1462" s="7" t="s">
        <v>915</v>
      </c>
      <c r="C1462" s="7" t="s">
        <v>1043</v>
      </c>
      <c r="D1462" s="174">
        <v>1987</v>
      </c>
      <c r="E1462" s="77">
        <v>549</v>
      </c>
      <c r="F1462" s="69"/>
    </row>
    <row r="1463" spans="1:6" ht="12.75">
      <c r="A1463" s="50">
        <f t="shared" si="25"/>
        <v>14</v>
      </c>
      <c r="B1463" s="7" t="s">
        <v>1044</v>
      </c>
      <c r="C1463" s="7" t="s">
        <v>1043</v>
      </c>
      <c r="D1463" s="174">
        <v>1988</v>
      </c>
      <c r="E1463" s="77">
        <v>350.2</v>
      </c>
      <c r="F1463" s="69"/>
    </row>
    <row r="1464" spans="1:6" ht="12.75">
      <c r="A1464" s="50">
        <f t="shared" si="25"/>
        <v>15</v>
      </c>
      <c r="B1464" s="7" t="s">
        <v>1045</v>
      </c>
      <c r="C1464" s="7" t="s">
        <v>1043</v>
      </c>
      <c r="D1464" s="174">
        <v>1988</v>
      </c>
      <c r="E1464" s="77">
        <v>72</v>
      </c>
      <c r="F1464" s="69"/>
    </row>
    <row r="1465" spans="1:6" ht="12.75">
      <c r="A1465" s="50">
        <f t="shared" si="25"/>
        <v>16</v>
      </c>
      <c r="B1465" s="7" t="s">
        <v>1046</v>
      </c>
      <c r="C1465" s="7" t="s">
        <v>1043</v>
      </c>
      <c r="D1465" s="174">
        <v>1988</v>
      </c>
      <c r="E1465" s="77">
        <v>77</v>
      </c>
      <c r="F1465" s="69"/>
    </row>
    <row r="1466" spans="1:6" ht="25.5">
      <c r="A1466" s="50">
        <f t="shared" si="25"/>
        <v>17</v>
      </c>
      <c r="B1466" s="7" t="s">
        <v>1047</v>
      </c>
      <c r="C1466" s="7" t="s">
        <v>1043</v>
      </c>
      <c r="D1466" s="174">
        <v>1988</v>
      </c>
      <c r="E1466" s="77">
        <v>753</v>
      </c>
      <c r="F1466" s="69"/>
    </row>
    <row r="1467" spans="1:6" ht="25.5">
      <c r="A1467" s="50">
        <f t="shared" si="25"/>
        <v>18</v>
      </c>
      <c r="B1467" s="7" t="s">
        <v>1048</v>
      </c>
      <c r="C1467" s="7" t="s">
        <v>1043</v>
      </c>
      <c r="D1467" s="174">
        <v>1988</v>
      </c>
      <c r="E1467" s="77">
        <v>1284</v>
      </c>
      <c r="F1467" s="69"/>
    </row>
    <row r="1468" spans="1:6" ht="12.75">
      <c r="A1468" s="50">
        <f t="shared" si="25"/>
        <v>19</v>
      </c>
      <c r="B1468" s="7" t="s">
        <v>1049</v>
      </c>
      <c r="C1468" s="7" t="s">
        <v>1043</v>
      </c>
      <c r="D1468" s="174">
        <v>1988</v>
      </c>
      <c r="E1468" s="77">
        <v>108</v>
      </c>
      <c r="F1468" s="69"/>
    </row>
    <row r="1469" spans="1:6" ht="12.75">
      <c r="A1469" s="50">
        <f t="shared" si="25"/>
        <v>20</v>
      </c>
      <c r="B1469" s="7" t="s">
        <v>1050</v>
      </c>
      <c r="C1469" s="7" t="s">
        <v>1043</v>
      </c>
      <c r="D1469" s="174">
        <v>1988</v>
      </c>
      <c r="E1469" s="77">
        <v>122.2</v>
      </c>
      <c r="F1469" s="69"/>
    </row>
    <row r="1470" spans="1:6" ht="25.5">
      <c r="A1470" s="50">
        <f t="shared" si="25"/>
        <v>21</v>
      </c>
      <c r="B1470" s="7" t="s">
        <v>1051</v>
      </c>
      <c r="C1470" s="7" t="s">
        <v>1052</v>
      </c>
      <c r="D1470" s="174">
        <v>1982</v>
      </c>
      <c r="E1470" s="77">
        <v>106.2</v>
      </c>
      <c r="F1470" s="69"/>
    </row>
    <row r="1471" spans="1:6" ht="25.5">
      <c r="A1471" s="50">
        <f t="shared" si="25"/>
        <v>22</v>
      </c>
      <c r="B1471" s="7" t="s">
        <v>1053</v>
      </c>
      <c r="C1471" s="7" t="s">
        <v>1054</v>
      </c>
      <c r="D1471" s="174">
        <v>1986</v>
      </c>
      <c r="E1471" s="77">
        <v>62.5</v>
      </c>
      <c r="F1471" s="69"/>
    </row>
    <row r="1472" spans="1:6" ht="25.5">
      <c r="A1472" s="50">
        <f t="shared" si="25"/>
        <v>23</v>
      </c>
      <c r="B1472" s="7" t="s">
        <v>1055</v>
      </c>
      <c r="C1472" s="7" t="s">
        <v>1056</v>
      </c>
      <c r="D1472" s="174">
        <v>1986</v>
      </c>
      <c r="E1472" s="77">
        <v>38.5</v>
      </c>
      <c r="F1472" s="69"/>
    </row>
    <row r="1473" spans="1:6" ht="25.5">
      <c r="A1473" s="50">
        <f t="shared" si="25"/>
        <v>24</v>
      </c>
      <c r="B1473" s="7" t="s">
        <v>1057</v>
      </c>
      <c r="C1473" s="7" t="s">
        <v>1058</v>
      </c>
      <c r="D1473" s="174">
        <v>1980</v>
      </c>
      <c r="E1473" s="77">
        <v>35</v>
      </c>
      <c r="F1473" s="69"/>
    </row>
    <row r="1474" spans="1:6" ht="25.5">
      <c r="A1474" s="50">
        <f t="shared" si="25"/>
        <v>25</v>
      </c>
      <c r="B1474" s="7" t="s">
        <v>1059</v>
      </c>
      <c r="C1474" s="7" t="s">
        <v>1060</v>
      </c>
      <c r="D1474" s="174">
        <v>1986</v>
      </c>
      <c r="E1474" s="77">
        <v>57.4</v>
      </c>
      <c r="F1474" s="69"/>
    </row>
    <row r="1475" spans="1:6" ht="25.5">
      <c r="A1475" s="50">
        <f t="shared" si="25"/>
        <v>26</v>
      </c>
      <c r="B1475" s="7" t="s">
        <v>1061</v>
      </c>
      <c r="C1475" s="7" t="s">
        <v>1043</v>
      </c>
      <c r="D1475" s="174">
        <v>1988</v>
      </c>
      <c r="E1475" s="77">
        <v>158.2</v>
      </c>
      <c r="F1475" s="69"/>
    </row>
    <row r="1476" spans="1:6" ht="25.5">
      <c r="A1476" s="50">
        <f t="shared" si="25"/>
        <v>27</v>
      </c>
      <c r="B1476" s="7" t="s">
        <v>1062</v>
      </c>
      <c r="C1476" s="7" t="s">
        <v>1043</v>
      </c>
      <c r="D1476" s="174">
        <v>1988</v>
      </c>
      <c r="E1476" s="77">
        <v>28.4</v>
      </c>
      <c r="F1476" s="69"/>
    </row>
    <row r="1477" spans="1:6" ht="25.5">
      <c r="A1477" s="50">
        <f t="shared" si="25"/>
        <v>28</v>
      </c>
      <c r="B1477" s="7" t="s">
        <v>1064</v>
      </c>
      <c r="C1477" s="7" t="s">
        <v>1043</v>
      </c>
      <c r="D1477" s="174">
        <v>1989</v>
      </c>
      <c r="E1477" s="77">
        <v>169</v>
      </c>
      <c r="F1477" s="69"/>
    </row>
    <row r="1478" spans="1:6" ht="25.5">
      <c r="A1478" s="50">
        <f t="shared" si="25"/>
        <v>29</v>
      </c>
      <c r="B1478" s="7" t="s">
        <v>1065</v>
      </c>
      <c r="C1478" s="7" t="s">
        <v>1066</v>
      </c>
      <c r="D1478" s="174">
        <v>1989</v>
      </c>
      <c r="E1478" s="77">
        <v>91.7</v>
      </c>
      <c r="F1478" s="69"/>
    </row>
    <row r="1479" spans="1:6" ht="25.5">
      <c r="A1479" s="50">
        <f t="shared" si="25"/>
        <v>30</v>
      </c>
      <c r="B1479" s="7" t="s">
        <v>1067</v>
      </c>
      <c r="C1479" s="7" t="s">
        <v>1068</v>
      </c>
      <c r="D1479" s="174">
        <v>1990</v>
      </c>
      <c r="E1479" s="77">
        <v>321.3</v>
      </c>
      <c r="F1479" s="69"/>
    </row>
    <row r="1480" spans="1:6" ht="25.5">
      <c r="A1480" s="50">
        <f t="shared" si="25"/>
        <v>31</v>
      </c>
      <c r="B1480" s="7" t="s">
        <v>1069</v>
      </c>
      <c r="C1480" s="7" t="s">
        <v>1070</v>
      </c>
      <c r="D1480" s="174">
        <v>1970</v>
      </c>
      <c r="E1480" s="77">
        <v>56.3</v>
      </c>
      <c r="F1480" s="69"/>
    </row>
    <row r="1481" spans="1:6" ht="25.5">
      <c r="A1481" s="50">
        <f t="shared" si="25"/>
        <v>32</v>
      </c>
      <c r="B1481" s="7" t="s">
        <v>1071</v>
      </c>
      <c r="C1481" s="7" t="s">
        <v>1072</v>
      </c>
      <c r="D1481" s="174">
        <v>1990</v>
      </c>
      <c r="E1481" s="77">
        <v>45.6</v>
      </c>
      <c r="F1481" s="69"/>
    </row>
    <row r="1482" spans="1:6" ht="25.5">
      <c r="A1482" s="50">
        <f t="shared" si="25"/>
        <v>33</v>
      </c>
      <c r="B1482" s="7" t="s">
        <v>1073</v>
      </c>
      <c r="C1482" s="7" t="s">
        <v>1074</v>
      </c>
      <c r="D1482" s="174">
        <v>1990</v>
      </c>
      <c r="E1482" s="77">
        <v>68.5</v>
      </c>
      <c r="F1482" s="69"/>
    </row>
    <row r="1483" spans="1:6" ht="25.5">
      <c r="A1483" s="50">
        <f t="shared" si="25"/>
        <v>34</v>
      </c>
      <c r="B1483" s="7" t="s">
        <v>1075</v>
      </c>
      <c r="C1483" s="7" t="s">
        <v>1076</v>
      </c>
      <c r="D1483" s="174">
        <v>1998</v>
      </c>
      <c r="E1483" s="77">
        <v>292.9</v>
      </c>
      <c r="F1483" s="69"/>
    </row>
    <row r="1484" spans="1:6" ht="12.75">
      <c r="A1484" s="50">
        <f t="shared" si="25"/>
        <v>35</v>
      </c>
      <c r="B1484" s="7" t="s">
        <v>1077</v>
      </c>
      <c r="C1484" s="7" t="s">
        <v>1078</v>
      </c>
      <c r="D1484" s="174">
        <v>1980</v>
      </c>
      <c r="E1484" s="77">
        <v>532</v>
      </c>
      <c r="F1484" s="69"/>
    </row>
    <row r="1485" spans="1:6" ht="12.75">
      <c r="A1485" s="50">
        <f t="shared" si="25"/>
        <v>36</v>
      </c>
      <c r="B1485" s="7" t="s">
        <v>999</v>
      </c>
      <c r="C1485" s="7" t="s">
        <v>1043</v>
      </c>
      <c r="D1485" s="174">
        <v>1988</v>
      </c>
      <c r="E1485" s="77">
        <v>78</v>
      </c>
      <c r="F1485" s="69"/>
    </row>
    <row r="1486" spans="1:6" ht="12.75">
      <c r="A1486" s="50">
        <f t="shared" si="25"/>
        <v>37</v>
      </c>
      <c r="B1486" s="7" t="s">
        <v>1079</v>
      </c>
      <c r="C1486" s="7" t="s">
        <v>1043</v>
      </c>
      <c r="D1486" s="174">
        <v>1988</v>
      </c>
      <c r="E1486" s="77">
        <v>15.8</v>
      </c>
      <c r="F1486" s="69"/>
    </row>
    <row r="1487" spans="1:6" ht="25.5">
      <c r="A1487" s="50">
        <f t="shared" si="25"/>
        <v>38</v>
      </c>
      <c r="B1487" s="7" t="s">
        <v>1080</v>
      </c>
      <c r="C1487" s="9" t="s">
        <v>1081</v>
      </c>
      <c r="D1487" s="174">
        <v>1981</v>
      </c>
      <c r="E1487" s="77">
        <v>0.22</v>
      </c>
      <c r="F1487" s="69"/>
    </row>
    <row r="1488" spans="1:6" ht="25.5">
      <c r="A1488" s="50">
        <f t="shared" si="25"/>
        <v>39</v>
      </c>
      <c r="B1488" s="7" t="s">
        <v>1082</v>
      </c>
      <c r="C1488" s="9" t="s">
        <v>1081</v>
      </c>
      <c r="D1488" s="174">
        <v>1981</v>
      </c>
      <c r="E1488" s="45">
        <v>0.28</v>
      </c>
      <c r="F1488" s="69"/>
    </row>
    <row r="1489" spans="1:6" ht="25.5">
      <c r="A1489" s="50">
        <f t="shared" si="25"/>
        <v>40</v>
      </c>
      <c r="B1489" s="7" t="s">
        <v>1083</v>
      </c>
      <c r="C1489" s="9" t="s">
        <v>1081</v>
      </c>
      <c r="D1489" s="174">
        <v>1981</v>
      </c>
      <c r="E1489" s="45">
        <v>0.16</v>
      </c>
      <c r="F1489" s="69"/>
    </row>
    <row r="1490" spans="1:6" ht="25.5">
      <c r="A1490" s="50">
        <f t="shared" si="25"/>
        <v>41</v>
      </c>
      <c r="B1490" s="7" t="s">
        <v>1084</v>
      </c>
      <c r="C1490" s="9" t="s">
        <v>1081</v>
      </c>
      <c r="D1490" s="174">
        <v>1984</v>
      </c>
      <c r="E1490" s="45">
        <v>0.14</v>
      </c>
      <c r="F1490" s="69"/>
    </row>
    <row r="1491" spans="1:6" ht="25.5">
      <c r="A1491" s="50">
        <f t="shared" si="25"/>
        <v>42</v>
      </c>
      <c r="B1491" s="7" t="s">
        <v>1085</v>
      </c>
      <c r="C1491" s="9" t="s">
        <v>1081</v>
      </c>
      <c r="D1491" s="174">
        <v>1984</v>
      </c>
      <c r="E1491" s="45">
        <v>0.14</v>
      </c>
      <c r="F1491" s="69"/>
    </row>
    <row r="1492" spans="1:6" ht="25.5">
      <c r="A1492" s="50">
        <f t="shared" si="25"/>
        <v>43</v>
      </c>
      <c r="B1492" s="7" t="s">
        <v>1086</v>
      </c>
      <c r="C1492" s="9" t="s">
        <v>1081</v>
      </c>
      <c r="D1492" s="174">
        <v>1984</v>
      </c>
      <c r="E1492" s="45">
        <v>0.27</v>
      </c>
      <c r="F1492" s="69"/>
    </row>
    <row r="1493" spans="1:6" ht="25.5">
      <c r="A1493" s="50">
        <f t="shared" si="25"/>
        <v>44</v>
      </c>
      <c r="B1493" s="11" t="s">
        <v>1617</v>
      </c>
      <c r="C1493" s="7" t="s">
        <v>889</v>
      </c>
      <c r="D1493" s="174">
        <v>1954</v>
      </c>
      <c r="E1493" s="77">
        <v>255</v>
      </c>
      <c r="F1493" s="69"/>
    </row>
    <row r="1494" spans="1:6" ht="25.5">
      <c r="A1494" s="50">
        <f t="shared" si="25"/>
        <v>45</v>
      </c>
      <c r="B1494" s="7" t="s">
        <v>1087</v>
      </c>
      <c r="C1494" s="7" t="s">
        <v>889</v>
      </c>
      <c r="D1494" s="174">
        <v>1954</v>
      </c>
      <c r="E1494" s="77">
        <v>20</v>
      </c>
      <c r="F1494" s="69"/>
    </row>
    <row r="1495" spans="1:6" ht="25.5">
      <c r="A1495" s="50">
        <f t="shared" si="25"/>
        <v>46</v>
      </c>
      <c r="B1495" s="7" t="s">
        <v>1088</v>
      </c>
      <c r="C1495" s="7" t="s">
        <v>889</v>
      </c>
      <c r="D1495" s="174">
        <v>1982</v>
      </c>
      <c r="E1495" s="77">
        <v>3.8</v>
      </c>
      <c r="F1495" s="69"/>
    </row>
    <row r="1496" spans="1:6" ht="25.5">
      <c r="A1496" s="50">
        <f t="shared" si="25"/>
        <v>47</v>
      </c>
      <c r="B1496" s="7" t="s">
        <v>1089</v>
      </c>
      <c r="C1496" s="7" t="s">
        <v>1090</v>
      </c>
      <c r="D1496" s="174">
        <v>1981</v>
      </c>
      <c r="E1496" s="77"/>
      <c r="F1496" s="69"/>
    </row>
    <row r="1497" spans="1:6" ht="25.5">
      <c r="A1497" s="50">
        <f t="shared" si="25"/>
        <v>48</v>
      </c>
      <c r="B1497" s="7" t="s">
        <v>1044</v>
      </c>
      <c r="C1497" s="7" t="s">
        <v>1091</v>
      </c>
      <c r="D1497" s="174">
        <v>1981</v>
      </c>
      <c r="E1497" s="77">
        <v>520.23</v>
      </c>
      <c r="F1497" s="69"/>
    </row>
    <row r="1498" spans="1:6" ht="25.5">
      <c r="A1498" s="50">
        <f t="shared" si="25"/>
        <v>49</v>
      </c>
      <c r="B1498" s="7" t="s">
        <v>1092</v>
      </c>
      <c r="C1498" s="7" t="s">
        <v>1093</v>
      </c>
      <c r="D1498" s="174">
        <v>1981</v>
      </c>
      <c r="E1498" s="77">
        <v>40.7</v>
      </c>
      <c r="F1498" s="69"/>
    </row>
    <row r="1499" spans="1:6" ht="25.5">
      <c r="A1499" s="50">
        <f t="shared" si="25"/>
        <v>50</v>
      </c>
      <c r="B1499" s="7" t="s">
        <v>1046</v>
      </c>
      <c r="C1499" s="7" t="s">
        <v>1094</v>
      </c>
      <c r="D1499" s="174">
        <v>1981</v>
      </c>
      <c r="E1499" s="77">
        <v>43</v>
      </c>
      <c r="F1499" s="69"/>
    </row>
    <row r="1500" spans="1:6" ht="25.5">
      <c r="A1500" s="50">
        <f t="shared" si="25"/>
        <v>51</v>
      </c>
      <c r="B1500" s="7" t="s">
        <v>1031</v>
      </c>
      <c r="C1500" s="7" t="s">
        <v>1095</v>
      </c>
      <c r="D1500" s="174">
        <v>1946</v>
      </c>
      <c r="E1500" s="77">
        <v>18</v>
      </c>
      <c r="F1500" s="69"/>
    </row>
    <row r="1501" spans="1:6" ht="25.5">
      <c r="A1501" s="50">
        <f t="shared" si="25"/>
        <v>52</v>
      </c>
      <c r="B1501" s="7" t="s">
        <v>1096</v>
      </c>
      <c r="C1501" s="7" t="s">
        <v>1095</v>
      </c>
      <c r="D1501" s="174">
        <v>1946</v>
      </c>
      <c r="E1501" s="77">
        <v>126</v>
      </c>
      <c r="F1501" s="69"/>
    </row>
    <row r="1502" spans="1:6" ht="25.5">
      <c r="A1502" s="50">
        <f t="shared" si="25"/>
        <v>53</v>
      </c>
      <c r="B1502" s="7" t="s">
        <v>1610</v>
      </c>
      <c r="C1502" s="7" t="s">
        <v>1095</v>
      </c>
      <c r="D1502" s="174">
        <v>1959</v>
      </c>
      <c r="E1502" s="77">
        <v>16</v>
      </c>
      <c r="F1502" s="69"/>
    </row>
    <row r="1503" spans="1:6" ht="25.5">
      <c r="A1503" s="50">
        <f t="shared" si="25"/>
        <v>54</v>
      </c>
      <c r="B1503" s="7" t="s">
        <v>1610</v>
      </c>
      <c r="C1503" s="7" t="s">
        <v>1095</v>
      </c>
      <c r="D1503" s="174">
        <v>1950</v>
      </c>
      <c r="E1503" s="77">
        <v>2</v>
      </c>
      <c r="F1503" s="69"/>
    </row>
    <row r="1504" spans="1:6" ht="25.5">
      <c r="A1504" s="50">
        <f t="shared" si="25"/>
        <v>55</v>
      </c>
      <c r="B1504" s="7" t="s">
        <v>1097</v>
      </c>
      <c r="C1504" s="7" t="s">
        <v>1098</v>
      </c>
      <c r="D1504" s="174">
        <v>1969</v>
      </c>
      <c r="E1504" s="77">
        <v>2</v>
      </c>
      <c r="F1504" s="69"/>
    </row>
    <row r="1505" spans="1:6" ht="25.5">
      <c r="A1505" s="50">
        <f t="shared" si="25"/>
        <v>56</v>
      </c>
      <c r="B1505" s="7" t="s">
        <v>1099</v>
      </c>
      <c r="C1505" s="7" t="s">
        <v>1100</v>
      </c>
      <c r="D1505" s="174">
        <v>1935</v>
      </c>
      <c r="E1505" s="77">
        <v>364</v>
      </c>
      <c r="F1505" s="69"/>
    </row>
    <row r="1506" spans="1:6" ht="25.5">
      <c r="A1506" s="50">
        <f t="shared" si="25"/>
        <v>57</v>
      </c>
      <c r="B1506" s="7" t="s">
        <v>1029</v>
      </c>
      <c r="C1506" s="7" t="s">
        <v>1101</v>
      </c>
      <c r="D1506" s="174">
        <v>1978</v>
      </c>
      <c r="E1506" s="77">
        <v>55.3</v>
      </c>
      <c r="F1506" s="69"/>
    </row>
    <row r="1507" spans="1:6" ht="12.75">
      <c r="A1507" s="50">
        <f t="shared" si="25"/>
        <v>58</v>
      </c>
      <c r="B1507" s="7" t="s">
        <v>1096</v>
      </c>
      <c r="C1507" s="7" t="s">
        <v>1102</v>
      </c>
      <c r="D1507" s="174">
        <v>1978</v>
      </c>
      <c r="E1507" s="77">
        <v>160</v>
      </c>
      <c r="F1507" s="69"/>
    </row>
    <row r="1508" spans="1:6" ht="12.75">
      <c r="A1508" s="50">
        <f t="shared" si="25"/>
        <v>59</v>
      </c>
      <c r="B1508" s="7" t="s">
        <v>1096</v>
      </c>
      <c r="C1508" s="7" t="s">
        <v>1102</v>
      </c>
      <c r="D1508" s="174">
        <v>1961</v>
      </c>
      <c r="E1508" s="77">
        <v>21</v>
      </c>
      <c r="F1508" s="69"/>
    </row>
    <row r="1509" spans="1:6" ht="12.75">
      <c r="A1509" s="50">
        <f t="shared" si="25"/>
        <v>60</v>
      </c>
      <c r="B1509" s="7" t="s">
        <v>1096</v>
      </c>
      <c r="C1509" s="7" t="s">
        <v>1102</v>
      </c>
      <c r="D1509" s="174">
        <v>1961</v>
      </c>
      <c r="E1509" s="77">
        <v>17</v>
      </c>
      <c r="F1509" s="69"/>
    </row>
    <row r="1510" spans="1:6" ht="12.75">
      <c r="A1510" s="50">
        <f t="shared" si="25"/>
        <v>61</v>
      </c>
      <c r="B1510" s="7" t="s">
        <v>1096</v>
      </c>
      <c r="C1510" s="7" t="s">
        <v>1102</v>
      </c>
      <c r="D1510" s="174">
        <v>1961</v>
      </c>
      <c r="E1510" s="77">
        <v>24</v>
      </c>
      <c r="F1510" s="69"/>
    </row>
    <row r="1511" spans="1:6" ht="12.75">
      <c r="A1511" s="50">
        <f t="shared" si="25"/>
        <v>62</v>
      </c>
      <c r="B1511" s="7" t="s">
        <v>1096</v>
      </c>
      <c r="C1511" s="7" t="s">
        <v>1102</v>
      </c>
      <c r="D1511" s="174">
        <v>1961</v>
      </c>
      <c r="E1511" s="77">
        <v>24</v>
      </c>
      <c r="F1511" s="69"/>
    </row>
    <row r="1512" spans="1:6" ht="12.75">
      <c r="A1512" s="50">
        <f t="shared" si="25"/>
        <v>63</v>
      </c>
      <c r="B1512" s="7" t="s">
        <v>1096</v>
      </c>
      <c r="C1512" s="7" t="s">
        <v>1102</v>
      </c>
      <c r="D1512" s="174">
        <v>1961</v>
      </c>
      <c r="E1512" s="77">
        <v>17</v>
      </c>
      <c r="F1512" s="69"/>
    </row>
    <row r="1513" spans="1:6" ht="12.75">
      <c r="A1513" s="50">
        <f t="shared" si="25"/>
        <v>64</v>
      </c>
      <c r="B1513" s="7" t="s">
        <v>1096</v>
      </c>
      <c r="C1513" s="7" t="s">
        <v>1102</v>
      </c>
      <c r="D1513" s="174">
        <v>1961</v>
      </c>
      <c r="E1513" s="77">
        <v>28</v>
      </c>
      <c r="F1513" s="69"/>
    </row>
    <row r="1514" spans="1:6" ht="12.75">
      <c r="A1514" s="50">
        <f t="shared" si="25"/>
        <v>65</v>
      </c>
      <c r="B1514" s="7" t="s">
        <v>1096</v>
      </c>
      <c r="C1514" s="7" t="s">
        <v>1103</v>
      </c>
      <c r="D1514" s="174">
        <v>1968</v>
      </c>
      <c r="E1514" s="77">
        <v>28</v>
      </c>
      <c r="F1514" s="69"/>
    </row>
    <row r="1515" spans="1:6" ht="12.75">
      <c r="A1515" s="50">
        <f aca="true" t="shared" si="26" ref="A1515:A1578">A1514+1</f>
        <v>66</v>
      </c>
      <c r="B1515" s="7" t="s">
        <v>1096</v>
      </c>
      <c r="C1515" s="7" t="s">
        <v>1103</v>
      </c>
      <c r="D1515" s="174">
        <v>1968</v>
      </c>
      <c r="E1515" s="77">
        <v>22</v>
      </c>
      <c r="F1515" s="69"/>
    </row>
    <row r="1516" spans="1:6" ht="12.75">
      <c r="A1516" s="50">
        <f t="shared" si="26"/>
        <v>67</v>
      </c>
      <c r="B1516" s="7" t="s">
        <v>1096</v>
      </c>
      <c r="C1516" s="7" t="s">
        <v>1103</v>
      </c>
      <c r="D1516" s="174">
        <v>1964</v>
      </c>
      <c r="E1516" s="77">
        <v>22.8</v>
      </c>
      <c r="F1516" s="69"/>
    </row>
    <row r="1517" spans="1:6" ht="12.75">
      <c r="A1517" s="50">
        <f t="shared" si="26"/>
        <v>68</v>
      </c>
      <c r="B1517" s="7" t="s">
        <v>1096</v>
      </c>
      <c r="C1517" s="7" t="s">
        <v>1103</v>
      </c>
      <c r="D1517" s="174">
        <v>1965</v>
      </c>
      <c r="E1517" s="77">
        <v>16</v>
      </c>
      <c r="F1517" s="69"/>
    </row>
    <row r="1518" spans="1:6" ht="12.75">
      <c r="A1518" s="50">
        <f t="shared" si="26"/>
        <v>69</v>
      </c>
      <c r="B1518" s="7" t="s">
        <v>1096</v>
      </c>
      <c r="C1518" s="7" t="s">
        <v>1103</v>
      </c>
      <c r="D1518" s="174">
        <v>1964</v>
      </c>
      <c r="E1518" s="77">
        <v>22.8</v>
      </c>
      <c r="F1518" s="69"/>
    </row>
    <row r="1519" spans="1:6" ht="12.75">
      <c r="A1519" s="50">
        <f t="shared" si="26"/>
        <v>70</v>
      </c>
      <c r="B1519" s="7" t="s">
        <v>1096</v>
      </c>
      <c r="C1519" s="7" t="s">
        <v>1103</v>
      </c>
      <c r="D1519" s="174">
        <v>1965</v>
      </c>
      <c r="E1519" s="77">
        <v>16</v>
      </c>
      <c r="F1519" s="69"/>
    </row>
    <row r="1520" spans="1:6" ht="12.75">
      <c r="A1520" s="50">
        <f t="shared" si="26"/>
        <v>71</v>
      </c>
      <c r="B1520" s="7" t="s">
        <v>1096</v>
      </c>
      <c r="C1520" s="7" t="s">
        <v>1103</v>
      </c>
      <c r="D1520" s="174">
        <v>1965</v>
      </c>
      <c r="E1520" s="77">
        <v>22.8</v>
      </c>
      <c r="F1520" s="69"/>
    </row>
    <row r="1521" spans="1:6" ht="12.75">
      <c r="A1521" s="50">
        <f t="shared" si="26"/>
        <v>72</v>
      </c>
      <c r="B1521" s="7" t="s">
        <v>1096</v>
      </c>
      <c r="C1521" s="7" t="s">
        <v>1103</v>
      </c>
      <c r="D1521" s="174">
        <v>1965</v>
      </c>
      <c r="E1521" s="77">
        <v>16</v>
      </c>
      <c r="F1521" s="69"/>
    </row>
    <row r="1522" spans="1:6" ht="25.5">
      <c r="A1522" s="50">
        <f t="shared" si="26"/>
        <v>73</v>
      </c>
      <c r="B1522" s="7" t="s">
        <v>1097</v>
      </c>
      <c r="C1522" s="7" t="s">
        <v>1104</v>
      </c>
      <c r="D1522" s="174">
        <v>1944</v>
      </c>
      <c r="E1522" s="77">
        <v>405.7</v>
      </c>
      <c r="F1522" s="69"/>
    </row>
    <row r="1523" spans="1:6" ht="12.75">
      <c r="A1523" s="50">
        <f t="shared" si="26"/>
        <v>74</v>
      </c>
      <c r="B1523" s="7" t="s">
        <v>1105</v>
      </c>
      <c r="C1523" s="7" t="s">
        <v>1106</v>
      </c>
      <c r="D1523" s="174">
        <v>1944</v>
      </c>
      <c r="E1523" s="77">
        <v>36</v>
      </c>
      <c r="F1523" s="69"/>
    </row>
    <row r="1524" spans="1:6" ht="12.75">
      <c r="A1524" s="50">
        <f t="shared" si="26"/>
        <v>75</v>
      </c>
      <c r="B1524" s="7" t="s">
        <v>1096</v>
      </c>
      <c r="C1524" s="7" t="s">
        <v>1106</v>
      </c>
      <c r="D1524" s="174">
        <v>1951</v>
      </c>
      <c r="E1524" s="77">
        <v>33</v>
      </c>
      <c r="F1524" s="69"/>
    </row>
    <row r="1525" spans="1:6" ht="12.75">
      <c r="A1525" s="50">
        <f t="shared" si="26"/>
        <v>76</v>
      </c>
      <c r="B1525" s="7" t="s">
        <v>1096</v>
      </c>
      <c r="C1525" s="7" t="s">
        <v>1106</v>
      </c>
      <c r="D1525" s="174">
        <v>1951</v>
      </c>
      <c r="E1525" s="77">
        <v>33</v>
      </c>
      <c r="F1525" s="69"/>
    </row>
    <row r="1526" spans="1:6" ht="76.5">
      <c r="A1526" s="50">
        <f t="shared" si="26"/>
        <v>77</v>
      </c>
      <c r="B1526" s="7" t="s">
        <v>1107</v>
      </c>
      <c r="C1526" s="9" t="s">
        <v>1243</v>
      </c>
      <c r="D1526" s="174">
        <v>1962</v>
      </c>
      <c r="E1526" s="77">
        <v>313</v>
      </c>
      <c r="F1526" s="69"/>
    </row>
    <row r="1527" spans="1:6" ht="12.75">
      <c r="A1527" s="50">
        <f t="shared" si="26"/>
        <v>78</v>
      </c>
      <c r="B1527" s="7" t="s">
        <v>1096</v>
      </c>
      <c r="C1527" s="7" t="s">
        <v>1106</v>
      </c>
      <c r="D1527" s="174">
        <v>1962</v>
      </c>
      <c r="E1527" s="77">
        <v>21.5</v>
      </c>
      <c r="F1527" s="69"/>
    </row>
    <row r="1528" spans="1:6" ht="12.75">
      <c r="A1528" s="50">
        <f t="shared" si="26"/>
        <v>79</v>
      </c>
      <c r="B1528" s="7" t="s">
        <v>1096</v>
      </c>
      <c r="C1528" s="7" t="s">
        <v>1106</v>
      </c>
      <c r="D1528" s="174">
        <v>1962</v>
      </c>
      <c r="E1528" s="77">
        <v>23</v>
      </c>
      <c r="F1528" s="69"/>
    </row>
    <row r="1529" spans="1:6" ht="12.75">
      <c r="A1529" s="50">
        <f t="shared" si="26"/>
        <v>80</v>
      </c>
      <c r="B1529" s="7" t="s">
        <v>1096</v>
      </c>
      <c r="C1529" s="7" t="s">
        <v>1106</v>
      </c>
      <c r="D1529" s="174">
        <v>1962</v>
      </c>
      <c r="E1529" s="77">
        <v>17</v>
      </c>
      <c r="F1529" s="69"/>
    </row>
    <row r="1530" spans="1:6" ht="12.75">
      <c r="A1530" s="50">
        <f t="shared" si="26"/>
        <v>81</v>
      </c>
      <c r="B1530" s="7" t="s">
        <v>1096</v>
      </c>
      <c r="C1530" s="7" t="s">
        <v>1106</v>
      </c>
      <c r="D1530" s="174">
        <v>1962</v>
      </c>
      <c r="E1530" s="77">
        <v>23</v>
      </c>
      <c r="F1530" s="69"/>
    </row>
    <row r="1531" spans="1:6" ht="12.75">
      <c r="A1531" s="50">
        <f t="shared" si="26"/>
        <v>82</v>
      </c>
      <c r="B1531" s="7" t="s">
        <v>1096</v>
      </c>
      <c r="C1531" s="7" t="s">
        <v>1106</v>
      </c>
      <c r="D1531" s="174">
        <v>1962</v>
      </c>
      <c r="E1531" s="77">
        <v>23</v>
      </c>
      <c r="F1531" s="69"/>
    </row>
    <row r="1532" spans="1:6" ht="12.75">
      <c r="A1532" s="50">
        <f t="shared" si="26"/>
        <v>83</v>
      </c>
      <c r="B1532" s="7" t="s">
        <v>1096</v>
      </c>
      <c r="C1532" s="7" t="s">
        <v>1106</v>
      </c>
      <c r="D1532" s="174">
        <v>1962</v>
      </c>
      <c r="E1532" s="77">
        <v>18.2</v>
      </c>
      <c r="F1532" s="69"/>
    </row>
    <row r="1533" spans="1:6" ht="12.75">
      <c r="A1533" s="50">
        <f t="shared" si="26"/>
        <v>84</v>
      </c>
      <c r="B1533" s="7" t="s">
        <v>1096</v>
      </c>
      <c r="C1533" s="7" t="s">
        <v>1106</v>
      </c>
      <c r="D1533" s="174">
        <v>1962</v>
      </c>
      <c r="E1533" s="77">
        <v>21.5</v>
      </c>
      <c r="F1533" s="69"/>
    </row>
    <row r="1534" spans="1:6" ht="12.75">
      <c r="A1534" s="50">
        <f t="shared" si="26"/>
        <v>85</v>
      </c>
      <c r="B1534" s="7" t="s">
        <v>1096</v>
      </c>
      <c r="C1534" s="7" t="s">
        <v>1106</v>
      </c>
      <c r="D1534" s="174">
        <v>1962</v>
      </c>
      <c r="E1534" s="77">
        <v>17</v>
      </c>
      <c r="F1534" s="69"/>
    </row>
    <row r="1535" spans="1:6" ht="12.75">
      <c r="A1535" s="50">
        <f t="shared" si="26"/>
        <v>86</v>
      </c>
      <c r="B1535" s="7" t="s">
        <v>1096</v>
      </c>
      <c r="C1535" s="7" t="s">
        <v>1106</v>
      </c>
      <c r="D1535" s="174">
        <v>1962</v>
      </c>
      <c r="E1535" s="77">
        <v>25</v>
      </c>
      <c r="F1535" s="69"/>
    </row>
    <row r="1536" spans="1:6" ht="12.75">
      <c r="A1536" s="50">
        <f t="shared" si="26"/>
        <v>87</v>
      </c>
      <c r="B1536" s="7" t="s">
        <v>1096</v>
      </c>
      <c r="C1536" s="7" t="s">
        <v>1106</v>
      </c>
      <c r="D1536" s="174">
        <v>1962</v>
      </c>
      <c r="E1536" s="77">
        <v>21.5</v>
      </c>
      <c r="F1536" s="69"/>
    </row>
    <row r="1537" spans="1:6" ht="12.75">
      <c r="A1537" s="50">
        <f t="shared" si="26"/>
        <v>88</v>
      </c>
      <c r="B1537" s="7" t="s">
        <v>1244</v>
      </c>
      <c r="C1537" s="7" t="s">
        <v>1106</v>
      </c>
      <c r="D1537" s="174">
        <v>1962</v>
      </c>
      <c r="E1537" s="77">
        <v>72</v>
      </c>
      <c r="F1537" s="69"/>
    </row>
    <row r="1538" spans="1:6" ht="12.75">
      <c r="A1538" s="50">
        <f t="shared" si="26"/>
        <v>89</v>
      </c>
      <c r="B1538" s="7" t="s">
        <v>1245</v>
      </c>
      <c r="C1538" s="7" t="s">
        <v>1106</v>
      </c>
      <c r="D1538" s="174">
        <v>1962</v>
      </c>
      <c r="E1538" s="77">
        <v>59.2</v>
      </c>
      <c r="F1538" s="69"/>
    </row>
    <row r="1539" spans="1:6" ht="12.75">
      <c r="A1539" s="50">
        <f t="shared" si="26"/>
        <v>90</v>
      </c>
      <c r="B1539" s="7" t="s">
        <v>1610</v>
      </c>
      <c r="C1539" s="7" t="s">
        <v>1106</v>
      </c>
      <c r="D1539" s="174">
        <v>1962</v>
      </c>
      <c r="E1539" s="77">
        <v>3.8</v>
      </c>
      <c r="F1539" s="69"/>
    </row>
    <row r="1540" spans="1:6" ht="12.75">
      <c r="A1540" s="50">
        <f t="shared" si="26"/>
        <v>91</v>
      </c>
      <c r="B1540" s="7" t="s">
        <v>1046</v>
      </c>
      <c r="C1540" s="7" t="s">
        <v>1106</v>
      </c>
      <c r="D1540" s="174">
        <v>1962</v>
      </c>
      <c r="E1540" s="77">
        <v>19</v>
      </c>
      <c r="F1540" s="69"/>
    </row>
    <row r="1541" spans="1:6" ht="12.75">
      <c r="A1541" s="50">
        <f t="shared" si="26"/>
        <v>92</v>
      </c>
      <c r="B1541" s="7" t="s">
        <v>915</v>
      </c>
      <c r="C1541" s="7" t="s">
        <v>1106</v>
      </c>
      <c r="D1541" s="174">
        <v>1987</v>
      </c>
      <c r="E1541" s="77">
        <v>133</v>
      </c>
      <c r="F1541" s="69"/>
    </row>
    <row r="1542" spans="1:6" ht="12.75">
      <c r="A1542" s="50">
        <f t="shared" si="26"/>
        <v>93</v>
      </c>
      <c r="B1542" s="7" t="s">
        <v>1246</v>
      </c>
      <c r="C1542" s="7" t="s">
        <v>1106</v>
      </c>
      <c r="D1542" s="174">
        <v>1987</v>
      </c>
      <c r="E1542" s="77">
        <v>1512</v>
      </c>
      <c r="F1542" s="69"/>
    </row>
    <row r="1543" spans="1:6" ht="12.75">
      <c r="A1543" s="50">
        <f t="shared" si="26"/>
        <v>94</v>
      </c>
      <c r="B1543" s="7" t="s">
        <v>997</v>
      </c>
      <c r="C1543" s="7" t="s">
        <v>1106</v>
      </c>
      <c r="D1543" s="174">
        <v>1962</v>
      </c>
      <c r="E1543" s="77">
        <v>89</v>
      </c>
      <c r="F1543" s="69"/>
    </row>
    <row r="1544" spans="1:6" ht="12.75">
      <c r="A1544" s="50">
        <f t="shared" si="26"/>
        <v>95</v>
      </c>
      <c r="B1544" s="7" t="s">
        <v>1247</v>
      </c>
      <c r="C1544" s="7" t="s">
        <v>1106</v>
      </c>
      <c r="D1544" s="174">
        <v>1987</v>
      </c>
      <c r="E1544" s="77">
        <v>104</v>
      </c>
      <c r="F1544" s="69"/>
    </row>
    <row r="1545" spans="1:6" ht="12.75">
      <c r="A1545" s="50">
        <f t="shared" si="26"/>
        <v>96</v>
      </c>
      <c r="B1545" s="7" t="s">
        <v>351</v>
      </c>
      <c r="C1545" s="7" t="s">
        <v>1248</v>
      </c>
      <c r="D1545" s="174">
        <v>1935</v>
      </c>
      <c r="E1545" s="77">
        <v>101.5</v>
      </c>
      <c r="F1545" s="69"/>
    </row>
    <row r="1546" spans="1:6" ht="12.75">
      <c r="A1546" s="50">
        <f t="shared" si="26"/>
        <v>97</v>
      </c>
      <c r="B1546" s="7" t="s">
        <v>1249</v>
      </c>
      <c r="C1546" s="7" t="s">
        <v>1248</v>
      </c>
      <c r="D1546" s="174">
        <v>1935</v>
      </c>
      <c r="E1546" s="77">
        <v>335.4</v>
      </c>
      <c r="F1546" s="69"/>
    </row>
    <row r="1547" spans="1:6" ht="12.75">
      <c r="A1547" s="50">
        <f t="shared" si="26"/>
        <v>98</v>
      </c>
      <c r="B1547" s="7" t="s">
        <v>351</v>
      </c>
      <c r="C1547" s="7" t="s">
        <v>1248</v>
      </c>
      <c r="D1547" s="174">
        <v>1935</v>
      </c>
      <c r="E1547" s="77">
        <v>96</v>
      </c>
      <c r="F1547" s="69"/>
    </row>
    <row r="1548" spans="1:6" ht="12.75">
      <c r="A1548" s="50">
        <f t="shared" si="26"/>
        <v>99</v>
      </c>
      <c r="B1548" s="7" t="s">
        <v>969</v>
      </c>
      <c r="C1548" s="7" t="s">
        <v>1248</v>
      </c>
      <c r="D1548" s="174">
        <v>1973</v>
      </c>
      <c r="E1548" s="77">
        <v>525.5</v>
      </c>
      <c r="F1548" s="69"/>
    </row>
    <row r="1549" spans="1:6" ht="12.75">
      <c r="A1549" s="50">
        <f t="shared" si="26"/>
        <v>100</v>
      </c>
      <c r="B1549" s="7" t="s">
        <v>351</v>
      </c>
      <c r="C1549" s="7" t="s">
        <v>1248</v>
      </c>
      <c r="D1549" s="174">
        <v>1935</v>
      </c>
      <c r="E1549" s="77">
        <v>63</v>
      </c>
      <c r="F1549" s="69"/>
    </row>
    <row r="1550" spans="1:6" ht="12.75">
      <c r="A1550" s="50">
        <f t="shared" si="26"/>
        <v>101</v>
      </c>
      <c r="B1550" s="7" t="s">
        <v>1250</v>
      </c>
      <c r="C1550" s="7" t="s">
        <v>1248</v>
      </c>
      <c r="D1550" s="174">
        <v>1962</v>
      </c>
      <c r="E1550" s="77">
        <v>46.2</v>
      </c>
      <c r="F1550" s="69"/>
    </row>
    <row r="1551" spans="1:6" ht="12.75">
      <c r="A1551" s="50">
        <f t="shared" si="26"/>
        <v>102</v>
      </c>
      <c r="B1551" s="7" t="s">
        <v>1251</v>
      </c>
      <c r="C1551" s="7" t="s">
        <v>1248</v>
      </c>
      <c r="D1551" s="174">
        <v>1938</v>
      </c>
      <c r="E1551" s="77">
        <v>633</v>
      </c>
      <c r="F1551" s="69"/>
    </row>
    <row r="1552" spans="1:6" ht="12.75">
      <c r="A1552" s="50">
        <f t="shared" si="26"/>
        <v>103</v>
      </c>
      <c r="B1552" s="7" t="s">
        <v>1252</v>
      </c>
      <c r="C1552" s="7" t="s">
        <v>1253</v>
      </c>
      <c r="D1552" s="174">
        <v>1981</v>
      </c>
      <c r="E1552" s="77">
        <v>0.22</v>
      </c>
      <c r="F1552" s="69"/>
    </row>
    <row r="1553" spans="1:6" ht="12.75">
      <c r="A1553" s="50">
        <f t="shared" si="26"/>
        <v>104</v>
      </c>
      <c r="B1553" s="7" t="s">
        <v>1254</v>
      </c>
      <c r="C1553" s="7" t="s">
        <v>1253</v>
      </c>
      <c r="D1553" s="174">
        <v>1981</v>
      </c>
      <c r="E1553" s="77">
        <v>0.22</v>
      </c>
      <c r="F1553" s="69"/>
    </row>
    <row r="1554" spans="1:6" ht="12.75">
      <c r="A1554" s="50">
        <f t="shared" si="26"/>
        <v>105</v>
      </c>
      <c r="B1554" s="7" t="s">
        <v>1255</v>
      </c>
      <c r="C1554" s="7" t="s">
        <v>1253</v>
      </c>
      <c r="D1554" s="174">
        <v>1981</v>
      </c>
      <c r="E1554" s="77">
        <v>0.22</v>
      </c>
      <c r="F1554" s="69"/>
    </row>
    <row r="1555" spans="1:6" ht="12.75">
      <c r="A1555" s="50">
        <f t="shared" si="26"/>
        <v>106</v>
      </c>
      <c r="B1555" s="7" t="s">
        <v>1256</v>
      </c>
      <c r="C1555" s="7" t="s">
        <v>1253</v>
      </c>
      <c r="D1555" s="174">
        <v>1981</v>
      </c>
      <c r="E1555" s="77">
        <v>0.22</v>
      </c>
      <c r="F1555" s="69"/>
    </row>
    <row r="1556" spans="1:6" ht="25.5">
      <c r="A1556" s="50">
        <f t="shared" si="26"/>
        <v>107</v>
      </c>
      <c r="B1556" s="7" t="s">
        <v>1257</v>
      </c>
      <c r="C1556" s="7" t="s">
        <v>889</v>
      </c>
      <c r="D1556" s="174">
        <v>1981</v>
      </c>
      <c r="E1556" s="77">
        <v>81.3</v>
      </c>
      <c r="F1556" s="69"/>
    </row>
    <row r="1557" spans="1:6" ht="38.25">
      <c r="A1557" s="50">
        <f t="shared" si="26"/>
        <v>108</v>
      </c>
      <c r="B1557" s="7" t="s">
        <v>1258</v>
      </c>
      <c r="C1557" s="7" t="s">
        <v>890</v>
      </c>
      <c r="D1557" s="174">
        <v>1981</v>
      </c>
      <c r="E1557" s="77">
        <v>438</v>
      </c>
      <c r="F1557" s="69"/>
    </row>
    <row r="1558" spans="1:6" ht="12.75">
      <c r="A1558" s="50">
        <f t="shared" si="26"/>
        <v>109</v>
      </c>
      <c r="B1558" s="7" t="s">
        <v>1044</v>
      </c>
      <c r="C1558" s="7" t="s">
        <v>1253</v>
      </c>
      <c r="D1558" s="174">
        <v>1965</v>
      </c>
      <c r="E1558" s="77">
        <v>111</v>
      </c>
      <c r="F1558" s="69"/>
    </row>
    <row r="1559" spans="1:6" ht="25.5">
      <c r="A1559" s="50">
        <f t="shared" si="26"/>
        <v>110</v>
      </c>
      <c r="B1559" s="7" t="s">
        <v>969</v>
      </c>
      <c r="C1559" s="7" t="s">
        <v>1259</v>
      </c>
      <c r="D1559" s="174">
        <v>1965</v>
      </c>
      <c r="E1559" s="77">
        <v>97.2</v>
      </c>
      <c r="F1559" s="69"/>
    </row>
    <row r="1560" spans="1:6" ht="25.5">
      <c r="A1560" s="50">
        <f t="shared" si="26"/>
        <v>111</v>
      </c>
      <c r="B1560" s="7" t="s">
        <v>1249</v>
      </c>
      <c r="C1560" s="7" t="s">
        <v>1259</v>
      </c>
      <c r="D1560" s="174">
        <v>1989</v>
      </c>
      <c r="E1560" s="77">
        <v>35</v>
      </c>
      <c r="F1560" s="69"/>
    </row>
    <row r="1561" spans="1:6" ht="12.75">
      <c r="A1561" s="50">
        <f t="shared" si="26"/>
        <v>112</v>
      </c>
      <c r="B1561" s="7" t="s">
        <v>1249</v>
      </c>
      <c r="C1561" s="7" t="s">
        <v>1248</v>
      </c>
      <c r="D1561" s="174">
        <v>1995</v>
      </c>
      <c r="E1561" s="77">
        <v>385</v>
      </c>
      <c r="F1561" s="69"/>
    </row>
    <row r="1562" spans="1:6" ht="25.5">
      <c r="A1562" s="50">
        <f t="shared" si="26"/>
        <v>113</v>
      </c>
      <c r="B1562" s="7" t="s">
        <v>1260</v>
      </c>
      <c r="C1562" s="7" t="s">
        <v>1427</v>
      </c>
      <c r="D1562" s="174">
        <v>1997</v>
      </c>
      <c r="E1562" s="77">
        <v>12</v>
      </c>
      <c r="F1562" s="69"/>
    </row>
    <row r="1563" spans="1:6" ht="25.5">
      <c r="A1563" s="50">
        <f t="shared" si="26"/>
        <v>114</v>
      </c>
      <c r="B1563" s="7" t="s">
        <v>1261</v>
      </c>
      <c r="C1563" s="7" t="s">
        <v>1253</v>
      </c>
      <c r="D1563" s="174">
        <v>1991</v>
      </c>
      <c r="E1563" s="77">
        <v>19.1</v>
      </c>
      <c r="F1563" s="69"/>
    </row>
    <row r="1564" spans="1:6" ht="25.5">
      <c r="A1564" s="50">
        <f t="shared" si="26"/>
        <v>115</v>
      </c>
      <c r="B1564" s="7" t="s">
        <v>1262</v>
      </c>
      <c r="C1564" s="7" t="s">
        <v>1263</v>
      </c>
      <c r="D1564" s="174">
        <v>1991</v>
      </c>
      <c r="E1564" s="77">
        <v>66.6</v>
      </c>
      <c r="F1564" s="69"/>
    </row>
    <row r="1565" spans="1:6" ht="25.5">
      <c r="A1565" s="50">
        <f t="shared" si="26"/>
        <v>116</v>
      </c>
      <c r="B1565" s="7" t="s">
        <v>1264</v>
      </c>
      <c r="C1565" s="7" t="s">
        <v>1263</v>
      </c>
      <c r="D1565" s="174">
        <v>1991</v>
      </c>
      <c r="E1565" s="77"/>
      <c r="F1565" s="69"/>
    </row>
    <row r="1566" spans="1:6" ht="25.5">
      <c r="A1566" s="50">
        <f t="shared" si="26"/>
        <v>117</v>
      </c>
      <c r="B1566" s="7" t="s">
        <v>915</v>
      </c>
      <c r="C1566" s="7" t="s">
        <v>1263</v>
      </c>
      <c r="D1566" s="174">
        <v>1991</v>
      </c>
      <c r="E1566" s="77">
        <v>132.1</v>
      </c>
      <c r="F1566" s="69"/>
    </row>
    <row r="1567" spans="1:6" ht="25.5">
      <c r="A1567" s="50">
        <f t="shared" si="26"/>
        <v>118</v>
      </c>
      <c r="B1567" s="7" t="s">
        <v>1884</v>
      </c>
      <c r="C1567" s="7" t="s">
        <v>1263</v>
      </c>
      <c r="D1567" s="174">
        <v>1991</v>
      </c>
      <c r="E1567" s="77">
        <v>620.3</v>
      </c>
      <c r="F1567" s="69"/>
    </row>
    <row r="1568" spans="1:6" ht="25.5">
      <c r="A1568" s="50">
        <f t="shared" si="26"/>
        <v>119</v>
      </c>
      <c r="B1568" s="7" t="s">
        <v>1265</v>
      </c>
      <c r="C1568" s="7" t="s">
        <v>1263</v>
      </c>
      <c r="D1568" s="174">
        <v>1991</v>
      </c>
      <c r="E1568" s="77">
        <v>133</v>
      </c>
      <c r="F1568" s="69"/>
    </row>
    <row r="1569" spans="1:6" ht="25.5">
      <c r="A1569" s="50">
        <f t="shared" si="26"/>
        <v>120</v>
      </c>
      <c r="B1569" s="7" t="s">
        <v>1044</v>
      </c>
      <c r="C1569" s="7" t="s">
        <v>1263</v>
      </c>
      <c r="D1569" s="174">
        <v>1991</v>
      </c>
      <c r="E1569" s="77">
        <v>72.6</v>
      </c>
      <c r="F1569" s="69"/>
    </row>
    <row r="1570" spans="1:6" ht="25.5">
      <c r="A1570" s="50">
        <f t="shared" si="26"/>
        <v>121</v>
      </c>
      <c r="B1570" s="7" t="s">
        <v>1266</v>
      </c>
      <c r="C1570" s="7" t="s">
        <v>1263</v>
      </c>
      <c r="D1570" s="174">
        <v>1991</v>
      </c>
      <c r="E1570" s="77">
        <v>16</v>
      </c>
      <c r="F1570" s="69"/>
    </row>
    <row r="1571" spans="1:6" ht="25.5">
      <c r="A1571" s="50">
        <f t="shared" si="26"/>
        <v>122</v>
      </c>
      <c r="B1571" s="7" t="s">
        <v>1023</v>
      </c>
      <c r="C1571" s="7" t="s">
        <v>1024</v>
      </c>
      <c r="D1571" s="174">
        <v>1984</v>
      </c>
      <c r="E1571" s="77">
        <v>35.7</v>
      </c>
      <c r="F1571" s="69"/>
    </row>
    <row r="1572" spans="1:6" ht="25.5">
      <c r="A1572" s="50">
        <f t="shared" si="26"/>
        <v>123</v>
      </c>
      <c r="B1572" s="7" t="s">
        <v>1267</v>
      </c>
      <c r="C1572" s="7" t="s">
        <v>1268</v>
      </c>
      <c r="D1572" s="174">
        <v>1991</v>
      </c>
      <c r="E1572" s="77">
        <v>16.1</v>
      </c>
      <c r="F1572" s="69"/>
    </row>
    <row r="1573" spans="1:6" ht="12.75">
      <c r="A1573" s="50">
        <f t="shared" si="26"/>
        <v>124</v>
      </c>
      <c r="B1573" s="7" t="s">
        <v>1269</v>
      </c>
      <c r="C1573" s="7" t="s">
        <v>1270</v>
      </c>
      <c r="D1573" s="174">
        <v>2002</v>
      </c>
      <c r="E1573" s="77"/>
      <c r="F1573" s="69"/>
    </row>
    <row r="1574" spans="1:6" ht="12.75">
      <c r="A1574" s="50">
        <f t="shared" si="26"/>
        <v>125</v>
      </c>
      <c r="B1574" s="7" t="s">
        <v>1271</v>
      </c>
      <c r="C1574" s="7" t="s">
        <v>1272</v>
      </c>
      <c r="D1574" s="174">
        <v>1986</v>
      </c>
      <c r="E1574" s="77">
        <v>231.5</v>
      </c>
      <c r="F1574" s="69"/>
    </row>
    <row r="1575" spans="1:6" ht="25.5">
      <c r="A1575" s="50">
        <f t="shared" si="26"/>
        <v>126</v>
      </c>
      <c r="B1575" s="7" t="s">
        <v>1034</v>
      </c>
      <c r="C1575" s="7" t="s">
        <v>1280</v>
      </c>
      <c r="D1575" s="174">
        <v>2002</v>
      </c>
      <c r="E1575" s="77">
        <v>32</v>
      </c>
      <c r="F1575" s="69"/>
    </row>
    <row r="1576" spans="1:6" ht="25.5">
      <c r="A1576" s="50">
        <f t="shared" si="26"/>
        <v>127</v>
      </c>
      <c r="B1576" s="7" t="s">
        <v>1281</v>
      </c>
      <c r="C1576" s="7" t="s">
        <v>1282</v>
      </c>
      <c r="D1576" s="174">
        <v>2002</v>
      </c>
      <c r="E1576" s="77">
        <v>87.1</v>
      </c>
      <c r="F1576" s="69"/>
    </row>
    <row r="1577" spans="1:6" ht="12.75">
      <c r="A1577" s="50">
        <f t="shared" si="26"/>
        <v>128</v>
      </c>
      <c r="B1577" s="7" t="s">
        <v>1283</v>
      </c>
      <c r="C1577" s="7" t="s">
        <v>1282</v>
      </c>
      <c r="D1577" s="174">
        <v>2002</v>
      </c>
      <c r="E1577" s="77">
        <v>115.7</v>
      </c>
      <c r="F1577" s="69"/>
    </row>
    <row r="1578" spans="1:6" ht="25.5">
      <c r="A1578" s="50">
        <f t="shared" si="26"/>
        <v>129</v>
      </c>
      <c r="B1578" s="7" t="s">
        <v>1284</v>
      </c>
      <c r="C1578" s="7" t="s">
        <v>1285</v>
      </c>
      <c r="D1578" s="174">
        <v>2002</v>
      </c>
      <c r="E1578" s="77">
        <v>39.2</v>
      </c>
      <c r="F1578" s="69"/>
    </row>
    <row r="1579" spans="1:6" ht="25.5">
      <c r="A1579" s="50">
        <f aca="true" t="shared" si="27" ref="A1579:A1618">A1578+1</f>
        <v>130</v>
      </c>
      <c r="B1579" s="7" t="s">
        <v>1284</v>
      </c>
      <c r="C1579" s="7" t="s">
        <v>1286</v>
      </c>
      <c r="D1579" s="174">
        <v>2002</v>
      </c>
      <c r="E1579" s="77">
        <v>83.9</v>
      </c>
      <c r="F1579" s="69"/>
    </row>
    <row r="1580" spans="1:6" ht="12.75">
      <c r="A1580" s="50">
        <f t="shared" si="27"/>
        <v>131</v>
      </c>
      <c r="B1580" s="7" t="s">
        <v>1044</v>
      </c>
      <c r="C1580" s="7" t="s">
        <v>977</v>
      </c>
      <c r="D1580" s="174">
        <v>2003</v>
      </c>
      <c r="E1580" s="77">
        <v>66</v>
      </c>
      <c r="F1580" s="69"/>
    </row>
    <row r="1581" spans="1:6" ht="25.5">
      <c r="A1581" s="50">
        <f t="shared" si="27"/>
        <v>132</v>
      </c>
      <c r="B1581" s="7" t="s">
        <v>1287</v>
      </c>
      <c r="C1581" s="7" t="s">
        <v>1288</v>
      </c>
      <c r="D1581" s="174">
        <v>2004</v>
      </c>
      <c r="E1581" s="77">
        <v>570.2</v>
      </c>
      <c r="F1581" s="69"/>
    </row>
    <row r="1582" spans="1:6" ht="12.75">
      <c r="A1582" s="50">
        <f t="shared" si="27"/>
        <v>133</v>
      </c>
      <c r="B1582" s="7" t="s">
        <v>1289</v>
      </c>
      <c r="C1582" s="7" t="s">
        <v>1290</v>
      </c>
      <c r="D1582" s="174">
        <v>2004</v>
      </c>
      <c r="E1582" s="77">
        <v>450</v>
      </c>
      <c r="F1582" s="69"/>
    </row>
    <row r="1583" spans="1:6" ht="25.5">
      <c r="A1583" s="50">
        <f t="shared" si="27"/>
        <v>134</v>
      </c>
      <c r="B1583" s="7" t="s">
        <v>1291</v>
      </c>
      <c r="C1583" s="17" t="s">
        <v>1292</v>
      </c>
      <c r="D1583" s="174">
        <v>2004</v>
      </c>
      <c r="E1583" s="75"/>
      <c r="F1583" s="69"/>
    </row>
    <row r="1584" spans="1:6" ht="25.5">
      <c r="A1584" s="50">
        <f t="shared" si="27"/>
        <v>135</v>
      </c>
      <c r="B1584" s="7" t="s">
        <v>1293</v>
      </c>
      <c r="C1584" s="7" t="s">
        <v>1294</v>
      </c>
      <c r="D1584" s="174">
        <v>2004</v>
      </c>
      <c r="E1584" s="75">
        <v>20.5</v>
      </c>
      <c r="F1584" s="69"/>
    </row>
    <row r="1585" spans="1:6" ht="12.75">
      <c r="A1585" s="50">
        <f t="shared" si="27"/>
        <v>136</v>
      </c>
      <c r="B1585" s="7" t="s">
        <v>1295</v>
      </c>
      <c r="C1585" s="9" t="s">
        <v>1039</v>
      </c>
      <c r="D1585" s="174">
        <v>2004</v>
      </c>
      <c r="E1585" s="75"/>
      <c r="F1585" s="69"/>
    </row>
    <row r="1586" spans="1:6" ht="12.75">
      <c r="A1586" s="50">
        <f t="shared" si="27"/>
        <v>137</v>
      </c>
      <c r="B1586" s="7" t="s">
        <v>1089</v>
      </c>
      <c r="C1586" s="9" t="s">
        <v>1296</v>
      </c>
      <c r="D1586" s="174">
        <v>2004</v>
      </c>
      <c r="E1586" s="75">
        <v>244.7</v>
      </c>
      <c r="F1586" s="69"/>
    </row>
    <row r="1587" spans="1:6" ht="12.75">
      <c r="A1587" s="50">
        <f t="shared" si="27"/>
        <v>138</v>
      </c>
      <c r="B1587" s="7" t="s">
        <v>1034</v>
      </c>
      <c r="C1587" s="9" t="s">
        <v>1297</v>
      </c>
      <c r="D1587" s="174">
        <v>2004</v>
      </c>
      <c r="E1587" s="75">
        <v>175.9</v>
      </c>
      <c r="F1587" s="69"/>
    </row>
    <row r="1588" spans="1:6" ht="12.75">
      <c r="A1588" s="50">
        <f t="shared" si="27"/>
        <v>139</v>
      </c>
      <c r="B1588" s="7" t="s">
        <v>1298</v>
      </c>
      <c r="C1588" s="9" t="s">
        <v>1297</v>
      </c>
      <c r="D1588" s="174">
        <v>2004</v>
      </c>
      <c r="E1588" s="75"/>
      <c r="F1588" s="69"/>
    </row>
    <row r="1589" spans="1:6" ht="12.75">
      <c r="A1589" s="50">
        <f t="shared" si="27"/>
        <v>140</v>
      </c>
      <c r="B1589" s="7" t="s">
        <v>1299</v>
      </c>
      <c r="C1589" s="9" t="s">
        <v>1300</v>
      </c>
      <c r="D1589" s="174">
        <v>2005</v>
      </c>
      <c r="E1589" s="75"/>
      <c r="F1589" s="69"/>
    </row>
    <row r="1590" spans="1:6" ht="12.75">
      <c r="A1590" s="50">
        <f t="shared" si="27"/>
        <v>141</v>
      </c>
      <c r="B1590" s="7" t="s">
        <v>1301</v>
      </c>
      <c r="C1590" s="9" t="s">
        <v>1300</v>
      </c>
      <c r="D1590" s="174">
        <v>2005</v>
      </c>
      <c r="E1590" s="75"/>
      <c r="F1590" s="69"/>
    </row>
    <row r="1591" spans="1:6" ht="12.75">
      <c r="A1591" s="50">
        <f t="shared" si="27"/>
        <v>142</v>
      </c>
      <c r="B1591" s="7" t="s">
        <v>1044</v>
      </c>
      <c r="C1591" s="9" t="s">
        <v>1300</v>
      </c>
      <c r="D1591" s="174">
        <v>2005</v>
      </c>
      <c r="E1591" s="75"/>
      <c r="F1591" s="69"/>
    </row>
    <row r="1592" spans="1:6" ht="12.75">
      <c r="A1592" s="50">
        <f t="shared" si="27"/>
        <v>143</v>
      </c>
      <c r="B1592" s="7" t="s">
        <v>1302</v>
      </c>
      <c r="C1592" s="9" t="s">
        <v>1300</v>
      </c>
      <c r="D1592" s="174">
        <v>2006</v>
      </c>
      <c r="E1592" s="75"/>
      <c r="F1592" s="69"/>
    </row>
    <row r="1593" spans="1:6" ht="12.75">
      <c r="A1593" s="50">
        <f t="shared" si="27"/>
        <v>144</v>
      </c>
      <c r="B1593" s="7" t="s">
        <v>1050</v>
      </c>
      <c r="C1593" s="9" t="s">
        <v>1300</v>
      </c>
      <c r="D1593" s="174">
        <v>2005</v>
      </c>
      <c r="E1593" s="75"/>
      <c r="F1593" s="69"/>
    </row>
    <row r="1594" spans="1:6" ht="12.75">
      <c r="A1594" s="50">
        <f t="shared" si="27"/>
        <v>145</v>
      </c>
      <c r="B1594" s="7" t="s">
        <v>1303</v>
      </c>
      <c r="C1594" s="9" t="s">
        <v>1300</v>
      </c>
      <c r="D1594" s="174">
        <v>2005</v>
      </c>
      <c r="E1594" s="75"/>
      <c r="F1594" s="69"/>
    </row>
    <row r="1595" spans="1:6" ht="12.75">
      <c r="A1595" s="50">
        <f t="shared" si="27"/>
        <v>146</v>
      </c>
      <c r="B1595" s="7" t="s">
        <v>1304</v>
      </c>
      <c r="C1595" s="9" t="s">
        <v>1300</v>
      </c>
      <c r="D1595" s="174">
        <v>2005</v>
      </c>
      <c r="E1595" s="75"/>
      <c r="F1595" s="69"/>
    </row>
    <row r="1596" spans="1:6" ht="25.5">
      <c r="A1596" s="50">
        <f t="shared" si="27"/>
        <v>147</v>
      </c>
      <c r="B1596" s="7" t="s">
        <v>1305</v>
      </c>
      <c r="C1596" s="9" t="s">
        <v>1306</v>
      </c>
      <c r="D1596" s="174">
        <v>2005</v>
      </c>
      <c r="E1596" s="75"/>
      <c r="F1596" s="69"/>
    </row>
    <row r="1597" spans="1:6" ht="12.75">
      <c r="A1597" s="50">
        <f>A1596+1</f>
        <v>148</v>
      </c>
      <c r="B1597" s="7" t="s">
        <v>1307</v>
      </c>
      <c r="C1597" s="7" t="s">
        <v>1106</v>
      </c>
      <c r="D1597" s="174">
        <v>2008</v>
      </c>
      <c r="E1597" s="75"/>
      <c r="F1597" s="69"/>
    </row>
    <row r="1598" spans="1:6" ht="12.75">
      <c r="A1598" s="50">
        <f t="shared" si="27"/>
        <v>149</v>
      </c>
      <c r="B1598" s="7" t="s">
        <v>1308</v>
      </c>
      <c r="C1598" s="7" t="s">
        <v>1106</v>
      </c>
      <c r="D1598" s="174">
        <v>2008</v>
      </c>
      <c r="E1598" s="75"/>
      <c r="F1598" s="69"/>
    </row>
    <row r="1599" spans="1:6" ht="12.75">
      <c r="A1599" s="50">
        <f t="shared" si="27"/>
        <v>150</v>
      </c>
      <c r="B1599" s="7" t="s">
        <v>1309</v>
      </c>
      <c r="C1599" s="7" t="s">
        <v>1106</v>
      </c>
      <c r="D1599" s="174">
        <v>2008</v>
      </c>
      <c r="E1599" s="75"/>
      <c r="F1599" s="69"/>
    </row>
    <row r="1600" spans="1:6" ht="25.5">
      <c r="A1600" s="50">
        <f t="shared" si="27"/>
        <v>151</v>
      </c>
      <c r="B1600" s="7" t="s">
        <v>1046</v>
      </c>
      <c r="C1600" s="7" t="s">
        <v>889</v>
      </c>
      <c r="D1600" s="174">
        <v>2008</v>
      </c>
      <c r="E1600" s="75"/>
      <c r="F1600" s="69"/>
    </row>
    <row r="1601" spans="1:6" ht="25.5">
      <c r="A1601" s="50">
        <f t="shared" si="27"/>
        <v>152</v>
      </c>
      <c r="B1601" s="7" t="s">
        <v>897</v>
      </c>
      <c r="C1601" s="7" t="s">
        <v>889</v>
      </c>
      <c r="D1601" s="174">
        <v>2008</v>
      </c>
      <c r="E1601" s="75"/>
      <c r="F1601" s="69"/>
    </row>
    <row r="1602" spans="1:6" ht="25.5">
      <c r="A1602" s="50">
        <f t="shared" si="27"/>
        <v>153</v>
      </c>
      <c r="B1602" s="7" t="s">
        <v>1310</v>
      </c>
      <c r="C1602" s="7" t="s">
        <v>889</v>
      </c>
      <c r="D1602" s="174">
        <v>2008</v>
      </c>
      <c r="E1602" s="75"/>
      <c r="F1602" s="69"/>
    </row>
    <row r="1603" spans="1:6" ht="12.75">
      <c r="A1603" s="50">
        <f t="shared" si="27"/>
        <v>154</v>
      </c>
      <c r="B1603" s="37" t="s">
        <v>1311</v>
      </c>
      <c r="C1603" s="9" t="s">
        <v>1043</v>
      </c>
      <c r="D1603" s="174">
        <v>2009</v>
      </c>
      <c r="E1603" s="75"/>
      <c r="F1603" s="69"/>
    </row>
    <row r="1604" spans="1:6" ht="12.75">
      <c r="A1604" s="50">
        <f t="shared" si="27"/>
        <v>155</v>
      </c>
      <c r="B1604" s="37" t="s">
        <v>1312</v>
      </c>
      <c r="C1604" s="9" t="s">
        <v>1043</v>
      </c>
      <c r="D1604" s="174">
        <v>2009</v>
      </c>
      <c r="E1604" s="75"/>
      <c r="F1604" s="69"/>
    </row>
    <row r="1605" spans="1:6" ht="12.75">
      <c r="A1605" s="50">
        <f t="shared" si="27"/>
        <v>156</v>
      </c>
      <c r="B1605" s="37" t="s">
        <v>1289</v>
      </c>
      <c r="C1605" s="9" t="s">
        <v>1313</v>
      </c>
      <c r="D1605" s="8">
        <v>2009</v>
      </c>
      <c r="E1605" s="75"/>
      <c r="F1605" s="69"/>
    </row>
    <row r="1606" spans="1:6" ht="12.75">
      <c r="A1606" s="50">
        <f t="shared" si="27"/>
        <v>157</v>
      </c>
      <c r="B1606" s="37" t="s">
        <v>1046</v>
      </c>
      <c r="C1606" s="9" t="s">
        <v>1313</v>
      </c>
      <c r="D1606" s="8">
        <v>2009</v>
      </c>
      <c r="E1606" s="75"/>
      <c r="F1606" s="69"/>
    </row>
    <row r="1607" spans="1:6" ht="25.5">
      <c r="A1607" s="50">
        <f t="shared" si="27"/>
        <v>158</v>
      </c>
      <c r="B1607" s="37" t="s">
        <v>1314</v>
      </c>
      <c r="C1607" s="9" t="s">
        <v>1315</v>
      </c>
      <c r="D1607" s="8"/>
      <c r="E1607" s="75"/>
      <c r="F1607" s="69"/>
    </row>
    <row r="1608" spans="1:6" ht="25.5">
      <c r="A1608" s="50">
        <f t="shared" si="27"/>
        <v>159</v>
      </c>
      <c r="B1608" s="37" t="s">
        <v>1316</v>
      </c>
      <c r="C1608" s="9" t="s">
        <v>1317</v>
      </c>
      <c r="D1608" s="8"/>
      <c r="E1608" s="75"/>
      <c r="F1608" s="69"/>
    </row>
    <row r="1609" spans="1:6" ht="25.5">
      <c r="A1609" s="50">
        <f t="shared" si="27"/>
        <v>160</v>
      </c>
      <c r="B1609" s="37" t="s">
        <v>1318</v>
      </c>
      <c r="C1609" s="9" t="s">
        <v>1317</v>
      </c>
      <c r="D1609" s="8"/>
      <c r="E1609" s="75"/>
      <c r="F1609" s="69"/>
    </row>
    <row r="1610" spans="1:6" ht="12.75">
      <c r="A1610" s="50">
        <f t="shared" si="27"/>
        <v>161</v>
      </c>
      <c r="B1610" s="37" t="s">
        <v>1319</v>
      </c>
      <c r="C1610" s="9" t="s">
        <v>1317</v>
      </c>
      <c r="D1610" s="8"/>
      <c r="E1610" s="75"/>
      <c r="F1610" s="69"/>
    </row>
    <row r="1611" spans="1:6" ht="25.5">
      <c r="A1611" s="50">
        <f t="shared" si="27"/>
        <v>162</v>
      </c>
      <c r="B1611" s="37" t="s">
        <v>1320</v>
      </c>
      <c r="C1611" s="9" t="s">
        <v>1317</v>
      </c>
      <c r="D1611" s="8"/>
      <c r="E1611" s="75"/>
      <c r="F1611" s="69"/>
    </row>
    <row r="1612" spans="1:6" ht="12.75">
      <c r="A1612" s="50">
        <f t="shared" si="27"/>
        <v>163</v>
      </c>
      <c r="B1612" s="7" t="s">
        <v>1321</v>
      </c>
      <c r="C1612" s="7" t="s">
        <v>1248</v>
      </c>
      <c r="D1612" s="8"/>
      <c r="E1612" s="75"/>
      <c r="F1612" s="69"/>
    </row>
    <row r="1613" spans="1:6" ht="25.5">
      <c r="A1613" s="50">
        <f t="shared" si="27"/>
        <v>164</v>
      </c>
      <c r="B1613" s="37" t="s">
        <v>1322</v>
      </c>
      <c r="C1613" s="7" t="s">
        <v>1248</v>
      </c>
      <c r="D1613" s="8"/>
      <c r="E1613" s="75"/>
      <c r="F1613" s="69"/>
    </row>
    <row r="1614" spans="1:6" ht="25.5">
      <c r="A1614" s="50">
        <f t="shared" si="27"/>
        <v>165</v>
      </c>
      <c r="B1614" s="37" t="s">
        <v>1322</v>
      </c>
      <c r="C1614" s="7" t="s">
        <v>1248</v>
      </c>
      <c r="D1614" s="8"/>
      <c r="E1614" s="75"/>
      <c r="F1614" s="69"/>
    </row>
    <row r="1615" spans="1:6" ht="12.75">
      <c r="A1615" s="50">
        <f t="shared" si="27"/>
        <v>166</v>
      </c>
      <c r="B1615" s="37" t="s">
        <v>1323</v>
      </c>
      <c r="C1615" s="9" t="s">
        <v>1324</v>
      </c>
      <c r="D1615" s="8"/>
      <c r="E1615" s="75"/>
      <c r="F1615" s="69"/>
    </row>
    <row r="1616" spans="1:6" ht="12.75">
      <c r="A1616" s="50">
        <f t="shared" si="27"/>
        <v>167</v>
      </c>
      <c r="B1616" s="37" t="s">
        <v>1325</v>
      </c>
      <c r="C1616" s="9" t="s">
        <v>1324</v>
      </c>
      <c r="D1616" s="8"/>
      <c r="E1616" s="75"/>
      <c r="F1616" s="69"/>
    </row>
    <row r="1617" spans="1:6" ht="12.75">
      <c r="A1617" s="50">
        <f t="shared" si="27"/>
        <v>168</v>
      </c>
      <c r="B1617" s="37" t="s">
        <v>1326</v>
      </c>
      <c r="C1617" s="9" t="s">
        <v>1327</v>
      </c>
      <c r="D1617" s="8"/>
      <c r="E1617" s="75"/>
      <c r="F1617" s="69"/>
    </row>
    <row r="1618" spans="1:6" ht="12.75">
      <c r="A1618" s="50">
        <f t="shared" si="27"/>
        <v>169</v>
      </c>
      <c r="B1618" s="37" t="s">
        <v>1328</v>
      </c>
      <c r="C1618" s="9" t="s">
        <v>1327</v>
      </c>
      <c r="D1618" s="8"/>
      <c r="E1618" s="103">
        <f>SUM(E1450:E1617)</f>
        <v>17917.220000000005</v>
      </c>
      <c r="F1618" s="69"/>
    </row>
    <row r="1619" spans="1:6" ht="25.5" customHeight="1">
      <c r="A1619" s="62"/>
      <c r="B1619" s="93" t="s">
        <v>1329</v>
      </c>
      <c r="C1619" s="94"/>
      <c r="D1619" s="222"/>
      <c r="E1619" s="77">
        <f>SUM(E1450:E1618)</f>
        <v>35834.44000000001</v>
      </c>
      <c r="F1619" s="69"/>
    </row>
    <row r="1620" spans="1:6" ht="33.75" customHeight="1">
      <c r="A1620" s="135" t="s">
        <v>1332</v>
      </c>
      <c r="B1620" s="135"/>
      <c r="C1620" s="135"/>
      <c r="D1620" s="135"/>
      <c r="E1620" s="135"/>
      <c r="F1620" s="69"/>
    </row>
    <row r="1621" spans="1:6" ht="12.75">
      <c r="A1621" s="19">
        <v>1</v>
      </c>
      <c r="B1621" s="18" t="s">
        <v>1333</v>
      </c>
      <c r="C1621" s="18" t="s">
        <v>1334</v>
      </c>
      <c r="D1621" s="151">
        <v>1933</v>
      </c>
      <c r="E1621" s="114">
        <v>256.3</v>
      </c>
      <c r="F1621" s="69"/>
    </row>
    <row r="1622" spans="1:6" ht="12.75">
      <c r="A1622" s="19">
        <v>2</v>
      </c>
      <c r="B1622" s="24" t="s">
        <v>1335</v>
      </c>
      <c r="C1622" s="18" t="s">
        <v>845</v>
      </c>
      <c r="D1622" s="151">
        <v>1991</v>
      </c>
      <c r="E1622" s="114">
        <v>10</v>
      </c>
      <c r="F1622" s="69"/>
    </row>
    <row r="1623" spans="1:6" ht="12.75">
      <c r="A1623" s="19">
        <v>3</v>
      </c>
      <c r="B1623" s="24" t="s">
        <v>1336</v>
      </c>
      <c r="C1623" s="18" t="s">
        <v>1334</v>
      </c>
      <c r="D1623" s="151">
        <v>1967</v>
      </c>
      <c r="E1623" s="114">
        <v>336</v>
      </c>
      <c r="F1623" s="69"/>
    </row>
    <row r="1624" spans="1:6" ht="12.75">
      <c r="A1624" s="19">
        <v>4</v>
      </c>
      <c r="B1624" s="24" t="s">
        <v>897</v>
      </c>
      <c r="C1624" s="18" t="s">
        <v>1334</v>
      </c>
      <c r="D1624" s="151">
        <v>1968</v>
      </c>
      <c r="E1624" s="114">
        <v>108</v>
      </c>
      <c r="F1624" s="69"/>
    </row>
    <row r="1625" spans="1:6" ht="12.75">
      <c r="A1625" s="19">
        <v>5</v>
      </c>
      <c r="B1625" s="24" t="s">
        <v>348</v>
      </c>
      <c r="C1625" s="18" t="s">
        <v>1334</v>
      </c>
      <c r="D1625" s="151">
        <v>1993</v>
      </c>
      <c r="E1625" s="114">
        <v>76.5</v>
      </c>
      <c r="F1625" s="69"/>
    </row>
    <row r="1626" spans="1:6" ht="12.75">
      <c r="A1626" s="19">
        <v>6</v>
      </c>
      <c r="B1626" s="24" t="s">
        <v>1884</v>
      </c>
      <c r="C1626" s="18" t="s">
        <v>1334</v>
      </c>
      <c r="D1626" s="151">
        <v>1939</v>
      </c>
      <c r="E1626" s="114">
        <v>201</v>
      </c>
      <c r="F1626" s="69"/>
    </row>
    <row r="1627" spans="1:6" ht="12.75">
      <c r="A1627" s="22"/>
      <c r="B1627" s="10" t="s">
        <v>1337</v>
      </c>
      <c r="C1627" s="2"/>
      <c r="D1627" s="174"/>
      <c r="E1627" s="92">
        <f>SUM(E1621:E1626)</f>
        <v>987.8</v>
      </c>
      <c r="F1627" s="69"/>
    </row>
    <row r="1628" spans="1:6" ht="22.5" customHeight="1">
      <c r="A1628" s="93" t="s">
        <v>1338</v>
      </c>
      <c r="B1628" s="94"/>
      <c r="C1628" s="94"/>
      <c r="D1628" s="94"/>
      <c r="E1628" s="94"/>
      <c r="F1628" s="69"/>
    </row>
    <row r="1629" spans="1:6" ht="12.75">
      <c r="A1629" s="22">
        <v>1</v>
      </c>
      <c r="B1629" s="7" t="s">
        <v>1339</v>
      </c>
      <c r="C1629" s="7" t="s">
        <v>1340</v>
      </c>
      <c r="D1629" s="174">
        <v>1979</v>
      </c>
      <c r="E1629" s="92">
        <v>150.7</v>
      </c>
      <c r="F1629" s="69"/>
    </row>
    <row r="1630" spans="1:6" ht="12.75">
      <c r="A1630" s="38" t="s">
        <v>1341</v>
      </c>
      <c r="E1630" s="115">
        <f>SUM(E1629)</f>
        <v>150.7</v>
      </c>
      <c r="F1630" s="69"/>
    </row>
    <row r="1631" spans="1:6" ht="12.75">
      <c r="A1631" s="223" t="s">
        <v>1342</v>
      </c>
      <c r="B1631" s="223"/>
      <c r="C1631" s="223"/>
      <c r="D1631" s="223"/>
      <c r="E1631" s="223"/>
      <c r="F1631" s="69"/>
    </row>
    <row r="1632" spans="1:6" ht="25.5">
      <c r="A1632" s="19">
        <v>1</v>
      </c>
      <c r="B1632" s="52" t="s">
        <v>1343</v>
      </c>
      <c r="C1632" s="41" t="s">
        <v>1344</v>
      </c>
      <c r="D1632" s="22">
        <v>1977</v>
      </c>
      <c r="E1632" s="116">
        <v>1188</v>
      </c>
      <c r="F1632" s="69"/>
    </row>
    <row r="1633" spans="1:6" ht="25.5">
      <c r="A1633" s="19">
        <v>2</v>
      </c>
      <c r="B1633" s="24" t="s">
        <v>1345</v>
      </c>
      <c r="C1633" s="41" t="s">
        <v>1344</v>
      </c>
      <c r="D1633" s="22">
        <v>1962</v>
      </c>
      <c r="E1633" s="116">
        <v>898</v>
      </c>
      <c r="F1633" s="69"/>
    </row>
    <row r="1634" spans="1:6" ht="25.5">
      <c r="A1634" s="19">
        <f>A1633+1</f>
        <v>3</v>
      </c>
      <c r="B1634" s="24" t="s">
        <v>1346</v>
      </c>
      <c r="C1634" s="41" t="s">
        <v>1344</v>
      </c>
      <c r="D1634" s="22">
        <v>1981</v>
      </c>
      <c r="E1634" s="116">
        <v>3.86</v>
      </c>
      <c r="F1634" s="69"/>
    </row>
    <row r="1635" spans="1:6" ht="25.5">
      <c r="A1635" s="19">
        <f aca="true" t="shared" si="28" ref="A1635:A1644">A1634+1</f>
        <v>4</v>
      </c>
      <c r="B1635" s="24" t="s">
        <v>1347</v>
      </c>
      <c r="C1635" s="41" t="s">
        <v>1344</v>
      </c>
      <c r="D1635" s="22">
        <v>1987</v>
      </c>
      <c r="E1635" s="116">
        <v>748</v>
      </c>
      <c r="F1635" s="69"/>
    </row>
    <row r="1636" spans="1:6" ht="25.5">
      <c r="A1636" s="19">
        <f t="shared" si="28"/>
        <v>5</v>
      </c>
      <c r="B1636" s="24" t="s">
        <v>1348</v>
      </c>
      <c r="C1636" s="41" t="s">
        <v>1344</v>
      </c>
      <c r="D1636" s="22">
        <v>1981</v>
      </c>
      <c r="E1636" s="116">
        <v>3.86</v>
      </c>
      <c r="F1636" s="69"/>
    </row>
    <row r="1637" spans="1:6" ht="25.5">
      <c r="A1637" s="19">
        <f t="shared" si="28"/>
        <v>6</v>
      </c>
      <c r="B1637" s="24" t="s">
        <v>1349</v>
      </c>
      <c r="C1637" s="41" t="s">
        <v>1344</v>
      </c>
      <c r="D1637" s="22">
        <v>2001</v>
      </c>
      <c r="E1637" s="116">
        <v>12</v>
      </c>
      <c r="F1637" s="69"/>
    </row>
    <row r="1638" spans="1:6" ht="25.5">
      <c r="A1638" s="19">
        <f t="shared" si="28"/>
        <v>7</v>
      </c>
      <c r="B1638" s="24" t="s">
        <v>1350</v>
      </c>
      <c r="C1638" s="41" t="s">
        <v>1344</v>
      </c>
      <c r="D1638" s="22">
        <v>2001</v>
      </c>
      <c r="E1638" s="116">
        <v>20.7</v>
      </c>
      <c r="F1638" s="69"/>
    </row>
    <row r="1639" spans="1:6" ht="25.5">
      <c r="A1639" s="19">
        <f t="shared" si="28"/>
        <v>8</v>
      </c>
      <c r="B1639" s="24" t="s">
        <v>1351</v>
      </c>
      <c r="C1639" s="41" t="s">
        <v>1344</v>
      </c>
      <c r="D1639" s="22">
        <v>2001</v>
      </c>
      <c r="E1639" s="116">
        <v>72.5</v>
      </c>
      <c r="F1639" s="69"/>
    </row>
    <row r="1640" spans="1:6" ht="25.5">
      <c r="A1640" s="19">
        <f t="shared" si="28"/>
        <v>9</v>
      </c>
      <c r="B1640" s="9" t="s">
        <v>1352</v>
      </c>
      <c r="C1640" s="41" t="s">
        <v>1353</v>
      </c>
      <c r="D1640" s="22">
        <v>1976</v>
      </c>
      <c r="E1640" s="116">
        <v>101</v>
      </c>
      <c r="F1640" s="69"/>
    </row>
    <row r="1641" spans="1:6" ht="25.5">
      <c r="A1641" s="19">
        <f t="shared" si="28"/>
        <v>10</v>
      </c>
      <c r="B1641" s="24" t="s">
        <v>1354</v>
      </c>
      <c r="C1641" s="41" t="s">
        <v>1344</v>
      </c>
      <c r="D1641" s="22">
        <v>1978</v>
      </c>
      <c r="E1641" s="116">
        <v>2434</v>
      </c>
      <c r="F1641" s="69"/>
    </row>
    <row r="1642" spans="1:6" ht="25.5">
      <c r="A1642" s="19">
        <f t="shared" si="28"/>
        <v>11</v>
      </c>
      <c r="B1642" s="24" t="s">
        <v>1616</v>
      </c>
      <c r="C1642" s="41" t="s">
        <v>1344</v>
      </c>
      <c r="D1642" s="22">
        <v>1951</v>
      </c>
      <c r="E1642" s="116"/>
      <c r="F1642" s="69"/>
    </row>
    <row r="1643" spans="1:6" ht="25.5">
      <c r="A1643" s="19">
        <f t="shared" si="28"/>
        <v>12</v>
      </c>
      <c r="B1643" s="24" t="s">
        <v>1249</v>
      </c>
      <c r="C1643" s="41" t="s">
        <v>1344</v>
      </c>
      <c r="D1643" s="22">
        <v>1962</v>
      </c>
      <c r="E1643" s="116"/>
      <c r="F1643" s="69"/>
    </row>
    <row r="1644" spans="1:6" ht="25.5">
      <c r="A1644" s="19">
        <f t="shared" si="28"/>
        <v>13</v>
      </c>
      <c r="B1644" s="24" t="s">
        <v>1355</v>
      </c>
      <c r="C1644" s="41" t="s">
        <v>1344</v>
      </c>
      <c r="D1644" s="22">
        <v>1972</v>
      </c>
      <c r="E1644" s="116"/>
      <c r="F1644" s="69"/>
    </row>
    <row r="1645" spans="1:6" ht="12.75">
      <c r="A1645" s="19"/>
      <c r="B1645" s="75" t="s">
        <v>1356</v>
      </c>
      <c r="C1645" s="74"/>
      <c r="D1645" s="197"/>
      <c r="E1645" s="74">
        <f>SUM(E1636:E1642)+E1632+E1633</f>
        <v>4730.0599999999995</v>
      </c>
      <c r="F1645" s="69"/>
    </row>
    <row r="1646" spans="1:6" ht="12.75">
      <c r="A1646" s="213" t="s">
        <v>1357</v>
      </c>
      <c r="B1646" s="213"/>
      <c r="C1646" s="213"/>
      <c r="D1646" s="213"/>
      <c r="E1646" s="213"/>
      <c r="F1646" s="69"/>
    </row>
    <row r="1647" spans="1:6" ht="25.5">
      <c r="A1647" s="19">
        <v>1</v>
      </c>
      <c r="B1647" s="24" t="s">
        <v>1046</v>
      </c>
      <c r="C1647" s="18" t="s">
        <v>1647</v>
      </c>
      <c r="D1647" s="151">
        <v>1976</v>
      </c>
      <c r="E1647" s="98">
        <v>15.81</v>
      </c>
      <c r="F1647" s="69"/>
    </row>
    <row r="1648" spans="1:6" ht="25.5">
      <c r="A1648" s="19">
        <f>A1647+1</f>
        <v>2</v>
      </c>
      <c r="B1648" s="24" t="s">
        <v>969</v>
      </c>
      <c r="C1648" s="18" t="s">
        <v>1647</v>
      </c>
      <c r="D1648" s="174">
        <v>1971</v>
      </c>
      <c r="E1648" s="45">
        <v>305.02</v>
      </c>
      <c r="F1648" s="69"/>
    </row>
    <row r="1649" spans="1:6" ht="25.5">
      <c r="A1649" s="19">
        <f aca="true" t="shared" si="29" ref="A1649:A1663">A1648+1</f>
        <v>3</v>
      </c>
      <c r="B1649" s="24" t="s">
        <v>1358</v>
      </c>
      <c r="C1649" s="18" t="s">
        <v>1647</v>
      </c>
      <c r="D1649" s="174">
        <v>1976</v>
      </c>
      <c r="E1649" s="45">
        <v>68.15</v>
      </c>
      <c r="F1649" s="69"/>
    </row>
    <row r="1650" spans="1:6" ht="25.5">
      <c r="A1650" s="19">
        <f t="shared" si="29"/>
        <v>4</v>
      </c>
      <c r="B1650" s="18" t="s">
        <v>1359</v>
      </c>
      <c r="C1650" s="18" t="s">
        <v>1647</v>
      </c>
      <c r="D1650" s="174">
        <v>1976</v>
      </c>
      <c r="E1650" s="45">
        <v>56.56</v>
      </c>
      <c r="F1650" s="69"/>
    </row>
    <row r="1651" spans="1:6" ht="25.5">
      <c r="A1651" s="19">
        <f t="shared" si="29"/>
        <v>5</v>
      </c>
      <c r="B1651" s="24" t="s">
        <v>1249</v>
      </c>
      <c r="C1651" s="18" t="s">
        <v>1647</v>
      </c>
      <c r="D1651" s="174">
        <v>1976</v>
      </c>
      <c r="E1651" s="77">
        <v>305.8</v>
      </c>
      <c r="F1651" s="69"/>
    </row>
    <row r="1652" spans="1:6" ht="25.5">
      <c r="A1652" s="19">
        <f t="shared" si="29"/>
        <v>6</v>
      </c>
      <c r="B1652" s="24" t="s">
        <v>808</v>
      </c>
      <c r="C1652" s="18" t="s">
        <v>1647</v>
      </c>
      <c r="D1652" s="174">
        <v>1976</v>
      </c>
      <c r="E1652" s="77">
        <v>74.65</v>
      </c>
      <c r="F1652" s="69"/>
    </row>
    <row r="1653" spans="1:6" ht="25.5">
      <c r="A1653" s="19">
        <f t="shared" si="29"/>
        <v>7</v>
      </c>
      <c r="B1653" s="41" t="s">
        <v>1360</v>
      </c>
      <c r="C1653" s="18" t="s">
        <v>1647</v>
      </c>
      <c r="D1653" s="174">
        <v>1976</v>
      </c>
      <c r="E1653" s="77"/>
      <c r="F1653" s="69"/>
    </row>
    <row r="1654" spans="1:6" ht="25.5">
      <c r="A1654" s="19">
        <f t="shared" si="29"/>
        <v>8</v>
      </c>
      <c r="B1654" s="24" t="s">
        <v>1361</v>
      </c>
      <c r="C1654" s="18" t="s">
        <v>1647</v>
      </c>
      <c r="D1654" s="174">
        <v>1976</v>
      </c>
      <c r="E1654" s="77">
        <v>61.5</v>
      </c>
      <c r="F1654" s="69"/>
    </row>
    <row r="1655" spans="1:6" ht="25.5">
      <c r="A1655" s="19">
        <f t="shared" si="29"/>
        <v>9</v>
      </c>
      <c r="B1655" s="24" t="s">
        <v>1362</v>
      </c>
      <c r="C1655" s="18" t="s">
        <v>1647</v>
      </c>
      <c r="D1655" s="174">
        <v>1991</v>
      </c>
      <c r="E1655" s="77">
        <v>450</v>
      </c>
      <c r="F1655" s="69"/>
    </row>
    <row r="1656" spans="1:6" ht="25.5">
      <c r="A1656" s="19">
        <f t="shared" si="29"/>
        <v>10</v>
      </c>
      <c r="B1656" s="24" t="s">
        <v>1616</v>
      </c>
      <c r="C1656" s="18" t="s">
        <v>1647</v>
      </c>
      <c r="D1656" s="174">
        <v>1993</v>
      </c>
      <c r="E1656" s="77">
        <v>390</v>
      </c>
      <c r="F1656" s="69"/>
    </row>
    <row r="1657" spans="1:6" ht="25.5">
      <c r="A1657" s="19">
        <f t="shared" si="29"/>
        <v>11</v>
      </c>
      <c r="B1657" s="24" t="s">
        <v>1363</v>
      </c>
      <c r="C1657" s="7" t="s">
        <v>1364</v>
      </c>
      <c r="D1657" s="174">
        <v>1996</v>
      </c>
      <c r="E1657" s="77"/>
      <c r="F1657" s="69"/>
    </row>
    <row r="1658" spans="1:6" ht="25.5">
      <c r="A1658" s="19">
        <f t="shared" si="29"/>
        <v>12</v>
      </c>
      <c r="B1658" s="24" t="s">
        <v>1365</v>
      </c>
      <c r="C1658" s="7" t="s">
        <v>1364</v>
      </c>
      <c r="D1658" s="174">
        <v>1972</v>
      </c>
      <c r="E1658" s="45"/>
      <c r="F1658" s="69"/>
    </row>
    <row r="1659" spans="1:6" ht="25.5">
      <c r="A1659" s="19">
        <f t="shared" si="29"/>
        <v>13</v>
      </c>
      <c r="B1659" s="24" t="s">
        <v>1366</v>
      </c>
      <c r="C1659" s="18" t="s">
        <v>1647</v>
      </c>
      <c r="D1659" s="174">
        <v>2001</v>
      </c>
      <c r="E1659" s="45"/>
      <c r="F1659" s="69"/>
    </row>
    <row r="1660" spans="1:6" ht="25.5">
      <c r="A1660" s="19">
        <f t="shared" si="29"/>
        <v>14</v>
      </c>
      <c r="B1660" s="24" t="s">
        <v>1367</v>
      </c>
      <c r="C1660" s="7" t="s">
        <v>1364</v>
      </c>
      <c r="D1660" s="174">
        <v>2003</v>
      </c>
      <c r="E1660" s="45"/>
      <c r="F1660" s="69"/>
    </row>
    <row r="1661" spans="1:6" ht="25.5">
      <c r="A1661" s="19">
        <f t="shared" si="29"/>
        <v>15</v>
      </c>
      <c r="B1661" s="18" t="s">
        <v>1368</v>
      </c>
      <c r="C1661" s="18" t="s">
        <v>1647</v>
      </c>
      <c r="D1661" s="174">
        <v>2005</v>
      </c>
      <c r="E1661" s="45"/>
      <c r="F1661" s="69"/>
    </row>
    <row r="1662" spans="1:6" ht="25.5">
      <c r="A1662" s="19">
        <f t="shared" si="29"/>
        <v>16</v>
      </c>
      <c r="B1662" s="18" t="s">
        <v>1369</v>
      </c>
      <c r="C1662" s="18" t="s">
        <v>1647</v>
      </c>
      <c r="D1662" s="174">
        <v>2015</v>
      </c>
      <c r="E1662" s="75"/>
      <c r="F1662" s="69"/>
    </row>
    <row r="1663" spans="1:6" ht="25.5">
      <c r="A1663" s="19">
        <f t="shared" si="29"/>
        <v>17</v>
      </c>
      <c r="B1663" s="18" t="s">
        <v>1369</v>
      </c>
      <c r="C1663" s="18" t="s">
        <v>1647</v>
      </c>
      <c r="D1663" s="174">
        <v>2015</v>
      </c>
      <c r="E1663" s="75"/>
      <c r="F1663" s="69"/>
    </row>
    <row r="1664" spans="1:6" ht="12.75">
      <c r="A1664" s="19">
        <v>18</v>
      </c>
      <c r="B1664" s="56" t="s">
        <v>588</v>
      </c>
      <c r="C1664" s="7" t="s">
        <v>620</v>
      </c>
      <c r="D1664" s="174">
        <v>2010</v>
      </c>
      <c r="E1664" s="92">
        <v>24.4</v>
      </c>
      <c r="F1664" s="69"/>
    </row>
    <row r="1665" spans="1:6" ht="25.5">
      <c r="A1665" s="19">
        <v>19</v>
      </c>
      <c r="B1665" s="18" t="s">
        <v>1458</v>
      </c>
      <c r="C1665" s="9" t="s">
        <v>1459</v>
      </c>
      <c r="D1665" s="174">
        <v>1956</v>
      </c>
      <c r="E1665" s="117">
        <v>14408</v>
      </c>
      <c r="F1665" s="69"/>
    </row>
    <row r="1666" spans="1:6" ht="25.5">
      <c r="A1666" s="19">
        <v>20</v>
      </c>
      <c r="B1666" s="18" t="s">
        <v>1458</v>
      </c>
      <c r="C1666" s="9" t="s">
        <v>1459</v>
      </c>
      <c r="D1666" s="174">
        <v>1956</v>
      </c>
      <c r="E1666" s="118">
        <v>20894</v>
      </c>
      <c r="F1666" s="69"/>
    </row>
    <row r="1667" spans="1:6" ht="12.75">
      <c r="A1667" s="21"/>
      <c r="B1667" s="25" t="s">
        <v>1370</v>
      </c>
      <c r="C1667" s="25"/>
      <c r="D1667" s="8"/>
      <c r="E1667" s="75">
        <f>SUM(E1647:E1663)</f>
        <v>1727.49</v>
      </c>
      <c r="F1667" s="69"/>
    </row>
    <row r="1668" spans="1:6" ht="24" customHeight="1">
      <c r="A1668" s="135" t="s">
        <v>1371</v>
      </c>
      <c r="B1668" s="135"/>
      <c r="C1668" s="135"/>
      <c r="D1668" s="135"/>
      <c r="E1668" s="135"/>
      <c r="F1668" s="69"/>
    </row>
    <row r="1669" spans="1:6" ht="12.75">
      <c r="A1669" s="6">
        <v>1</v>
      </c>
      <c r="B1669" s="24" t="s">
        <v>1372</v>
      </c>
      <c r="C1669" s="51" t="s">
        <v>1373</v>
      </c>
      <c r="D1669" s="151">
        <v>1984</v>
      </c>
      <c r="E1669" s="114">
        <v>555.2</v>
      </c>
      <c r="F1669" s="69"/>
    </row>
    <row r="1670" spans="1:6" ht="12.75">
      <c r="A1670" s="19">
        <v>2</v>
      </c>
      <c r="B1670" s="24" t="s">
        <v>897</v>
      </c>
      <c r="C1670" s="51" t="s">
        <v>1373</v>
      </c>
      <c r="D1670" s="151">
        <v>1984</v>
      </c>
      <c r="E1670" s="114">
        <v>603.8</v>
      </c>
      <c r="F1670" s="69"/>
    </row>
    <row r="1671" spans="1:6" ht="12.75">
      <c r="A1671" s="19">
        <v>3</v>
      </c>
      <c r="B1671" s="24" t="s">
        <v>1374</v>
      </c>
      <c r="C1671" s="51" t="s">
        <v>1373</v>
      </c>
      <c r="D1671" s="8">
        <v>1984</v>
      </c>
      <c r="E1671" s="75" t="s">
        <v>1375</v>
      </c>
      <c r="F1671" s="69"/>
    </row>
    <row r="1672" spans="1:6" ht="12.75">
      <c r="A1672" s="6">
        <v>4</v>
      </c>
      <c r="B1672" s="21" t="s">
        <v>1376</v>
      </c>
      <c r="C1672" s="21" t="s">
        <v>1377</v>
      </c>
      <c r="D1672" s="8">
        <v>1961</v>
      </c>
      <c r="E1672" s="75">
        <v>455</v>
      </c>
      <c r="F1672" s="69"/>
    </row>
    <row r="1673" spans="1:6" ht="12.75">
      <c r="A1673" s="6">
        <v>5</v>
      </c>
      <c r="B1673" s="21" t="s">
        <v>1378</v>
      </c>
      <c r="C1673" s="21" t="s">
        <v>1377</v>
      </c>
      <c r="D1673" s="8">
        <v>1982</v>
      </c>
      <c r="E1673" s="75">
        <v>441.5</v>
      </c>
      <c r="F1673" s="69"/>
    </row>
    <row r="1674" spans="1:6" ht="12.75">
      <c r="A1674" s="6">
        <v>6</v>
      </c>
      <c r="B1674" s="21" t="s">
        <v>1889</v>
      </c>
      <c r="C1674" s="21" t="s">
        <v>1377</v>
      </c>
      <c r="D1674" s="8">
        <v>1982</v>
      </c>
      <c r="E1674" s="75">
        <v>34.7</v>
      </c>
      <c r="F1674" s="69"/>
    </row>
    <row r="1675" spans="1:6" ht="12.75">
      <c r="A1675" s="19"/>
      <c r="B1675" s="24" t="s">
        <v>1379</v>
      </c>
      <c r="C1675" s="18"/>
      <c r="D1675" s="151"/>
      <c r="E1675" s="114">
        <f>SUM(E1669:E1674)</f>
        <v>2090.2</v>
      </c>
      <c r="F1675" s="69"/>
    </row>
    <row r="1676" spans="1:6" ht="12.75">
      <c r="A1676" s="241" t="s">
        <v>1380</v>
      </c>
      <c r="B1676" s="241"/>
      <c r="C1676" s="241"/>
      <c r="D1676" s="8"/>
      <c r="E1676" s="75"/>
      <c r="F1676" s="69"/>
    </row>
    <row r="1677" spans="1:6" ht="25.5">
      <c r="A1677" s="23">
        <v>1</v>
      </c>
      <c r="B1677" s="7" t="s">
        <v>1381</v>
      </c>
      <c r="C1677" s="7" t="s">
        <v>1382</v>
      </c>
      <c r="D1677" s="174">
        <v>1973</v>
      </c>
      <c r="E1677" s="45">
        <v>5103.5</v>
      </c>
      <c r="F1677" s="69"/>
    </row>
    <row r="1678" spans="1:6" ht="12.75">
      <c r="A1678" s="6">
        <f>A1677+1</f>
        <v>2</v>
      </c>
      <c r="B1678" s="7" t="s">
        <v>1383</v>
      </c>
      <c r="C1678" s="7" t="s">
        <v>1382</v>
      </c>
      <c r="D1678" s="174">
        <v>1973</v>
      </c>
      <c r="E1678" s="45"/>
      <c r="F1678" s="69"/>
    </row>
    <row r="1679" spans="1:6" ht="12.75">
      <c r="A1679" s="6">
        <f aca="true" t="shared" si="30" ref="A1679:A1691">A1678+1</f>
        <v>3</v>
      </c>
      <c r="B1679" s="7" t="s">
        <v>1384</v>
      </c>
      <c r="C1679" s="7" t="s">
        <v>1382</v>
      </c>
      <c r="D1679" s="174">
        <v>1973</v>
      </c>
      <c r="E1679" s="45"/>
      <c r="F1679" s="69"/>
    </row>
    <row r="1680" spans="1:6" ht="12.75">
      <c r="A1680" s="6">
        <f t="shared" si="30"/>
        <v>4</v>
      </c>
      <c r="B1680" s="7" t="s">
        <v>1399</v>
      </c>
      <c r="C1680" s="7" t="s">
        <v>1382</v>
      </c>
      <c r="D1680" s="174">
        <v>1986</v>
      </c>
      <c r="E1680" s="45">
        <v>239.4</v>
      </c>
      <c r="F1680" s="69"/>
    </row>
    <row r="1681" spans="1:6" ht="25.5">
      <c r="A1681" s="6">
        <f t="shared" si="30"/>
        <v>5</v>
      </c>
      <c r="B1681" s="7" t="s">
        <v>1385</v>
      </c>
      <c r="C1681" s="7" t="s">
        <v>1386</v>
      </c>
      <c r="D1681" s="174">
        <v>1989</v>
      </c>
      <c r="E1681" s="45">
        <v>2971.6</v>
      </c>
      <c r="F1681" s="69"/>
    </row>
    <row r="1682" spans="1:6" ht="12.75">
      <c r="A1682" s="6">
        <f t="shared" si="30"/>
        <v>6</v>
      </c>
      <c r="B1682" s="7" t="s">
        <v>1400</v>
      </c>
      <c r="C1682" s="7" t="s">
        <v>1387</v>
      </c>
      <c r="D1682" s="174">
        <v>1998</v>
      </c>
      <c r="E1682" s="92">
        <v>25</v>
      </c>
      <c r="F1682" s="69"/>
    </row>
    <row r="1683" spans="1:6" ht="12.75">
      <c r="A1683" s="6">
        <f t="shared" si="30"/>
        <v>7</v>
      </c>
      <c r="B1683" s="7" t="s">
        <v>1400</v>
      </c>
      <c r="C1683" s="7" t="s">
        <v>1387</v>
      </c>
      <c r="D1683" s="174">
        <v>1998</v>
      </c>
      <c r="E1683" s="92">
        <v>25</v>
      </c>
      <c r="F1683" s="69"/>
    </row>
    <row r="1684" spans="1:6" ht="12.75">
      <c r="A1684" s="6">
        <f t="shared" si="30"/>
        <v>8</v>
      </c>
      <c r="B1684" s="7" t="s">
        <v>1388</v>
      </c>
      <c r="C1684" s="7" t="s">
        <v>1389</v>
      </c>
      <c r="D1684" s="174">
        <v>1988</v>
      </c>
      <c r="E1684" s="92">
        <v>27</v>
      </c>
      <c r="F1684" s="69"/>
    </row>
    <row r="1685" spans="1:6" ht="25.5">
      <c r="A1685" s="6">
        <f t="shared" si="30"/>
        <v>9</v>
      </c>
      <c r="B1685" s="7" t="s">
        <v>1390</v>
      </c>
      <c r="C1685" s="7" t="s">
        <v>1391</v>
      </c>
      <c r="D1685" s="174">
        <v>2004</v>
      </c>
      <c r="E1685" s="45" t="s">
        <v>1375</v>
      </c>
      <c r="F1685" s="69"/>
    </row>
    <row r="1686" spans="1:6" ht="12.75">
      <c r="A1686" s="6">
        <f t="shared" si="30"/>
        <v>10</v>
      </c>
      <c r="B1686" s="7" t="s">
        <v>1392</v>
      </c>
      <c r="C1686" s="7" t="s">
        <v>1382</v>
      </c>
      <c r="D1686" s="8">
        <v>1973</v>
      </c>
      <c r="E1686" s="119"/>
      <c r="F1686" s="69"/>
    </row>
    <row r="1687" spans="1:6" ht="12.75">
      <c r="A1687" s="6">
        <f t="shared" si="30"/>
        <v>11</v>
      </c>
      <c r="B1687" s="7" t="s">
        <v>1610</v>
      </c>
      <c r="C1687" s="7" t="s">
        <v>1382</v>
      </c>
      <c r="D1687" s="174">
        <v>1973</v>
      </c>
      <c r="E1687" s="45"/>
      <c r="F1687" s="69"/>
    </row>
    <row r="1688" spans="1:6" ht="12.75">
      <c r="A1688" s="6">
        <f t="shared" si="30"/>
        <v>12</v>
      </c>
      <c r="B1688" s="7" t="s">
        <v>1393</v>
      </c>
      <c r="C1688" s="7" t="s">
        <v>1382</v>
      </c>
      <c r="D1688" s="174">
        <v>2013</v>
      </c>
      <c r="E1688" s="45"/>
      <c r="F1688" s="69"/>
    </row>
    <row r="1689" spans="1:6" ht="12.75">
      <c r="A1689" s="6">
        <f t="shared" si="30"/>
        <v>13</v>
      </c>
      <c r="B1689" s="7" t="s">
        <v>1394</v>
      </c>
      <c r="C1689" s="7" t="s">
        <v>1382</v>
      </c>
      <c r="D1689" s="174">
        <v>1973</v>
      </c>
      <c r="E1689" s="45">
        <v>970</v>
      </c>
      <c r="F1689" s="69"/>
    </row>
    <row r="1690" spans="1:6" ht="25.5">
      <c r="A1690" s="6">
        <f t="shared" si="30"/>
        <v>14</v>
      </c>
      <c r="B1690" s="7" t="s">
        <v>1395</v>
      </c>
      <c r="C1690" s="7" t="s">
        <v>1396</v>
      </c>
      <c r="D1690" s="174">
        <v>1975</v>
      </c>
      <c r="E1690" s="92">
        <f>208.9+48.1</f>
        <v>257</v>
      </c>
      <c r="F1690" s="69"/>
    </row>
    <row r="1691" spans="1:6" ht="12.75">
      <c r="A1691" s="6">
        <f t="shared" si="30"/>
        <v>15</v>
      </c>
      <c r="B1691" s="7" t="s">
        <v>1397</v>
      </c>
      <c r="C1691" s="7" t="s">
        <v>1398</v>
      </c>
      <c r="D1691" s="174">
        <v>1973</v>
      </c>
      <c r="E1691" s="92">
        <v>198.8</v>
      </c>
      <c r="F1691" s="69"/>
    </row>
    <row r="1692" spans="1:6" ht="12.75">
      <c r="A1692" s="38" t="s">
        <v>1401</v>
      </c>
      <c r="E1692" s="27">
        <f>SUM(E1677:E1691)</f>
        <v>9817.3</v>
      </c>
      <c r="F1692" s="69"/>
    </row>
    <row r="1693" spans="1:6" ht="12.75">
      <c r="A1693" s="215" t="s">
        <v>1402</v>
      </c>
      <c r="B1693" s="215"/>
      <c r="C1693" s="215"/>
      <c r="D1693" s="215"/>
      <c r="E1693" s="215"/>
      <c r="F1693" s="69"/>
    </row>
    <row r="1694" spans="1:6" ht="12.75">
      <c r="A1694" s="6">
        <v>1</v>
      </c>
      <c r="B1694" s="24" t="s">
        <v>1616</v>
      </c>
      <c r="C1694" s="18" t="s">
        <v>1403</v>
      </c>
      <c r="D1694" s="151">
        <v>1934</v>
      </c>
      <c r="E1694" s="98">
        <v>348.4</v>
      </c>
      <c r="F1694" s="69"/>
    </row>
    <row r="1695" spans="1:6" ht="12.75">
      <c r="A1695" s="23">
        <f>A1694+1</f>
        <v>2</v>
      </c>
      <c r="B1695" s="24" t="s">
        <v>897</v>
      </c>
      <c r="C1695" s="7" t="s">
        <v>1403</v>
      </c>
      <c r="D1695" s="174">
        <v>1999</v>
      </c>
      <c r="E1695" s="45">
        <v>42.8</v>
      </c>
      <c r="F1695" s="69"/>
    </row>
    <row r="1696" spans="1:6" ht="12.75">
      <c r="A1696" s="23">
        <f aca="true" t="shared" si="31" ref="A1696:A1703">A1695+1</f>
        <v>3</v>
      </c>
      <c r="B1696" s="18" t="s">
        <v>1607</v>
      </c>
      <c r="C1696" s="7" t="s">
        <v>1404</v>
      </c>
      <c r="D1696" s="174">
        <v>1960</v>
      </c>
      <c r="E1696" s="45">
        <v>33.4</v>
      </c>
      <c r="F1696" s="69"/>
    </row>
    <row r="1697" spans="1:6" ht="12.75">
      <c r="A1697" s="23">
        <f t="shared" si="31"/>
        <v>4</v>
      </c>
      <c r="B1697" s="18" t="s">
        <v>1617</v>
      </c>
      <c r="C1697" s="18" t="s">
        <v>1405</v>
      </c>
      <c r="D1697" s="151">
        <v>1936</v>
      </c>
      <c r="E1697" s="110">
        <v>514.1</v>
      </c>
      <c r="F1697" s="69"/>
    </row>
    <row r="1698" spans="1:6" ht="12.75">
      <c r="A1698" s="23">
        <f t="shared" si="31"/>
        <v>5</v>
      </c>
      <c r="B1698" s="18" t="s">
        <v>1406</v>
      </c>
      <c r="C1698" s="18" t="s">
        <v>1405</v>
      </c>
      <c r="D1698" s="151">
        <v>1979</v>
      </c>
      <c r="E1698" s="110">
        <v>45.1</v>
      </c>
      <c r="F1698" s="69"/>
    </row>
    <row r="1699" spans="1:6" ht="12.75">
      <c r="A1699" s="23">
        <f t="shared" si="31"/>
        <v>6</v>
      </c>
      <c r="B1699" s="24" t="s">
        <v>1407</v>
      </c>
      <c r="C1699" s="18" t="s">
        <v>73</v>
      </c>
      <c r="D1699" s="151">
        <v>2009</v>
      </c>
      <c r="E1699" s="110">
        <v>37.5</v>
      </c>
      <c r="F1699" s="69"/>
    </row>
    <row r="1700" spans="1:6" ht="12.75">
      <c r="A1700" s="23">
        <f t="shared" si="31"/>
        <v>7</v>
      </c>
      <c r="B1700" s="24" t="s">
        <v>1408</v>
      </c>
      <c r="C1700" s="18" t="s">
        <v>1405</v>
      </c>
      <c r="D1700" s="151">
        <v>1960</v>
      </c>
      <c r="E1700" s="110">
        <v>48.9</v>
      </c>
      <c r="F1700" s="69"/>
    </row>
    <row r="1701" spans="1:6" ht="12.75">
      <c r="A1701" s="23">
        <f t="shared" si="31"/>
        <v>8</v>
      </c>
      <c r="B1701" s="18" t="s">
        <v>1409</v>
      </c>
      <c r="C1701" s="18" t="s">
        <v>1410</v>
      </c>
      <c r="D1701" s="151">
        <v>1947</v>
      </c>
      <c r="E1701" s="104">
        <v>38.1</v>
      </c>
      <c r="F1701" s="69"/>
    </row>
    <row r="1702" spans="1:6" ht="12.75">
      <c r="A1702" s="23">
        <f t="shared" si="31"/>
        <v>9</v>
      </c>
      <c r="B1702" s="18" t="s">
        <v>1607</v>
      </c>
      <c r="C1702" s="18" t="s">
        <v>1411</v>
      </c>
      <c r="D1702" s="151">
        <v>1960</v>
      </c>
      <c r="E1702" s="104">
        <v>62.3</v>
      </c>
      <c r="F1702" s="69"/>
    </row>
    <row r="1703" spans="1:6" ht="12.75">
      <c r="A1703" s="23">
        <f t="shared" si="31"/>
        <v>10</v>
      </c>
      <c r="B1703" s="24" t="s">
        <v>562</v>
      </c>
      <c r="C1703" s="18" t="s">
        <v>563</v>
      </c>
      <c r="D1703" s="151">
        <v>1948</v>
      </c>
      <c r="E1703" s="120">
        <v>376.9</v>
      </c>
      <c r="F1703" s="69"/>
    </row>
    <row r="1704" spans="1:6" ht="12.75">
      <c r="A1704" s="2"/>
      <c r="B1704" s="24" t="s">
        <v>1412</v>
      </c>
      <c r="C1704" s="7"/>
      <c r="D1704" s="174"/>
      <c r="E1704" s="45">
        <f>SUM(E1694:E1703)</f>
        <v>1547.5</v>
      </c>
      <c r="F1704" s="69"/>
    </row>
    <row r="1705" spans="1:6" ht="12.75">
      <c r="A1705" s="228" t="s">
        <v>1413</v>
      </c>
      <c r="B1705" s="228"/>
      <c r="C1705" s="228"/>
      <c r="D1705" s="228"/>
      <c r="E1705" s="228"/>
      <c r="F1705" s="69"/>
    </row>
    <row r="1706" spans="1:10" ht="12.75">
      <c r="A1706" s="25"/>
      <c r="B1706" s="10" t="s">
        <v>1453</v>
      </c>
      <c r="C1706" s="24"/>
      <c r="D1706" s="8"/>
      <c r="E1706" s="75"/>
      <c r="F1706" s="69"/>
      <c r="J1706" s="169"/>
    </row>
    <row r="1707" spans="1:10" ht="38.25">
      <c r="A1707" s="10">
        <v>1</v>
      </c>
      <c r="B1707" s="1" t="s">
        <v>1449</v>
      </c>
      <c r="C1707" s="1" t="s">
        <v>1415</v>
      </c>
      <c r="D1707" s="198">
        <v>1936</v>
      </c>
      <c r="E1707" s="92">
        <v>5189</v>
      </c>
      <c r="F1707" s="69"/>
      <c r="J1707" s="169"/>
    </row>
    <row r="1708" spans="1:10" ht="12.75">
      <c r="A1708" s="25">
        <v>2</v>
      </c>
      <c r="B1708" s="3" t="s">
        <v>1416</v>
      </c>
      <c r="C1708" s="1" t="s">
        <v>1415</v>
      </c>
      <c r="D1708" s="198">
        <v>1966</v>
      </c>
      <c r="E1708" s="45">
        <v>43.8</v>
      </c>
      <c r="F1708" s="69"/>
      <c r="J1708" s="169"/>
    </row>
    <row r="1709" spans="1:10" ht="12.75">
      <c r="A1709" s="25"/>
      <c r="B1709" s="3" t="s">
        <v>1454</v>
      </c>
      <c r="C1709" s="1"/>
      <c r="D1709" s="198"/>
      <c r="E1709" s="45"/>
      <c r="F1709" s="69"/>
      <c r="J1709" s="169"/>
    </row>
    <row r="1710" spans="1:10" ht="12.75">
      <c r="A1710" s="25">
        <f>A1708+1</f>
        <v>3</v>
      </c>
      <c r="B1710" s="3" t="s">
        <v>1414</v>
      </c>
      <c r="C1710" s="1" t="s">
        <v>1417</v>
      </c>
      <c r="D1710" s="198">
        <v>1975</v>
      </c>
      <c r="E1710" s="92">
        <v>5334</v>
      </c>
      <c r="F1710" s="69"/>
      <c r="J1710" s="169"/>
    </row>
    <row r="1711" spans="1:10" ht="12.75">
      <c r="A1711" s="25">
        <f>A1710+1</f>
        <v>4</v>
      </c>
      <c r="B1711" s="3" t="s">
        <v>999</v>
      </c>
      <c r="C1711" s="1" t="s">
        <v>1417</v>
      </c>
      <c r="D1711" s="198">
        <v>1975</v>
      </c>
      <c r="E1711" s="92">
        <v>54</v>
      </c>
      <c r="F1711" s="69"/>
      <c r="J1711" s="169"/>
    </row>
    <row r="1712" spans="1:10" ht="12.75">
      <c r="A1712" s="25">
        <f>A1711+1</f>
        <v>5</v>
      </c>
      <c r="B1712" s="3" t="s">
        <v>1418</v>
      </c>
      <c r="C1712" s="1" t="s">
        <v>1417</v>
      </c>
      <c r="D1712" s="198">
        <v>1975</v>
      </c>
      <c r="E1712" s="92">
        <v>1400</v>
      </c>
      <c r="F1712" s="69"/>
      <c r="J1712" s="169"/>
    </row>
    <row r="1713" spans="1:10" ht="30" customHeight="1">
      <c r="A1713" s="25"/>
      <c r="B1713" s="93" t="s">
        <v>1483</v>
      </c>
      <c r="C1713" s="94"/>
      <c r="D1713" s="94"/>
      <c r="E1713" s="94"/>
      <c r="F1713" s="69"/>
      <c r="J1713" s="169"/>
    </row>
    <row r="1714" spans="1:10" ht="25.5">
      <c r="A1714" s="25">
        <f>A1712+1</f>
        <v>6</v>
      </c>
      <c r="B1714" s="3" t="s">
        <v>1419</v>
      </c>
      <c r="C1714" s="1" t="s">
        <v>1450</v>
      </c>
      <c r="D1714" s="198">
        <v>1936</v>
      </c>
      <c r="E1714" s="121">
        <v>3059.9</v>
      </c>
      <c r="F1714" s="69"/>
      <c r="J1714" s="169"/>
    </row>
    <row r="1715" spans="1:10" ht="25.5">
      <c r="A1715" s="25">
        <f>A1714+1</f>
        <v>7</v>
      </c>
      <c r="B1715" s="3" t="s">
        <v>1420</v>
      </c>
      <c r="C1715" s="1" t="s">
        <v>1450</v>
      </c>
      <c r="D1715" s="198">
        <v>2015</v>
      </c>
      <c r="E1715" s="121"/>
      <c r="F1715" s="69"/>
      <c r="J1715" s="169"/>
    </row>
    <row r="1716" spans="1:10" ht="25.5">
      <c r="A1716" s="25">
        <f>A1715+1</f>
        <v>8</v>
      </c>
      <c r="B1716" s="3" t="s">
        <v>1420</v>
      </c>
      <c r="C1716" s="1" t="s">
        <v>1450</v>
      </c>
      <c r="D1716" s="198">
        <v>2015</v>
      </c>
      <c r="E1716" s="121"/>
      <c r="F1716" s="69"/>
      <c r="J1716" s="169"/>
    </row>
    <row r="1717" spans="1:10" ht="21" customHeight="1">
      <c r="A1717" s="25"/>
      <c r="B1717" s="3" t="s">
        <v>1455</v>
      </c>
      <c r="C1717" s="1"/>
      <c r="D1717" s="198"/>
      <c r="E1717" s="121"/>
      <c r="F1717" s="69"/>
      <c r="J1717" s="169"/>
    </row>
    <row r="1718" spans="1:10" ht="12.75">
      <c r="A1718" s="25">
        <f>A1716+1</f>
        <v>9</v>
      </c>
      <c r="B1718" s="3" t="s">
        <v>1419</v>
      </c>
      <c r="C1718" s="1" t="s">
        <v>1421</v>
      </c>
      <c r="D1718" s="198">
        <v>1961</v>
      </c>
      <c r="E1718" s="92">
        <v>4455.4</v>
      </c>
      <c r="F1718" s="69"/>
      <c r="J1718" s="169"/>
    </row>
    <row r="1719" spans="1:10" ht="12.75">
      <c r="A1719" s="25">
        <f>A1718+1</f>
        <v>10</v>
      </c>
      <c r="B1719" s="3" t="s">
        <v>969</v>
      </c>
      <c r="C1719" s="1" t="s">
        <v>1421</v>
      </c>
      <c r="D1719" s="198">
        <v>1964</v>
      </c>
      <c r="E1719" s="45">
        <v>445.3</v>
      </c>
      <c r="F1719" s="69"/>
      <c r="J1719" s="169"/>
    </row>
    <row r="1720" spans="1:10" ht="12.75">
      <c r="A1720" s="25">
        <f>A1719+1</f>
        <v>11</v>
      </c>
      <c r="B1720" s="3" t="s">
        <v>1422</v>
      </c>
      <c r="C1720" s="1" t="s">
        <v>1421</v>
      </c>
      <c r="D1720" s="198">
        <v>1983</v>
      </c>
      <c r="E1720" s="45">
        <v>490</v>
      </c>
      <c r="F1720" s="69"/>
      <c r="J1720" s="169"/>
    </row>
    <row r="1721" spans="1:10" ht="25.5">
      <c r="A1721" s="25">
        <f>A1720+1</f>
        <v>12</v>
      </c>
      <c r="B1721" s="1" t="s">
        <v>1423</v>
      </c>
      <c r="C1721" s="1" t="s">
        <v>1421</v>
      </c>
      <c r="D1721" s="198">
        <v>1961</v>
      </c>
      <c r="E1721" s="45">
        <f>18+18+79.5+6</f>
        <v>121.5</v>
      </c>
      <c r="F1721" s="69"/>
      <c r="J1721" s="169"/>
    </row>
    <row r="1722" spans="1:10" ht="25.5" customHeight="1">
      <c r="A1722" s="25"/>
      <c r="B1722" s="93" t="s">
        <v>1456</v>
      </c>
      <c r="C1722" s="94"/>
      <c r="D1722" s="94"/>
      <c r="E1722" s="222"/>
      <c r="F1722" s="69"/>
      <c r="J1722" s="169"/>
    </row>
    <row r="1723" spans="1:10" ht="12.75">
      <c r="A1723" s="25">
        <f>A1721+1</f>
        <v>13</v>
      </c>
      <c r="B1723" s="3" t="s">
        <v>1419</v>
      </c>
      <c r="C1723" s="1" t="s">
        <v>1451</v>
      </c>
      <c r="D1723" s="198">
        <v>1959</v>
      </c>
      <c r="E1723" s="92">
        <v>3680</v>
      </c>
      <c r="F1723" s="69"/>
      <c r="J1723" s="169"/>
    </row>
    <row r="1724" spans="1:10" ht="12.75">
      <c r="A1724" s="25">
        <f>A1723+1</f>
        <v>14</v>
      </c>
      <c r="B1724" s="3" t="s">
        <v>1512</v>
      </c>
      <c r="C1724" s="1" t="s">
        <v>1451</v>
      </c>
      <c r="D1724" s="198">
        <v>1959</v>
      </c>
      <c r="E1724" s="92">
        <v>507.1</v>
      </c>
      <c r="F1724" s="69"/>
      <c r="J1724" s="169"/>
    </row>
    <row r="1725" spans="1:10" ht="12.75">
      <c r="A1725" s="25"/>
      <c r="B1725" s="3" t="s">
        <v>1457</v>
      </c>
      <c r="C1725" s="1"/>
      <c r="D1725" s="198"/>
      <c r="E1725" s="121"/>
      <c r="F1725" s="69"/>
      <c r="J1725" s="169"/>
    </row>
    <row r="1726" spans="1:10" ht="25.5">
      <c r="A1726" s="25">
        <f>A1724+1</f>
        <v>15</v>
      </c>
      <c r="B1726" s="3" t="s">
        <v>1414</v>
      </c>
      <c r="C1726" s="1" t="s">
        <v>1424</v>
      </c>
      <c r="D1726" s="198">
        <v>1936</v>
      </c>
      <c r="E1726" s="45">
        <v>1456</v>
      </c>
      <c r="F1726" s="69"/>
      <c r="J1726" s="160"/>
    </row>
    <row r="1727" spans="1:10" ht="24.75" customHeight="1">
      <c r="A1727" s="25">
        <f>A1726+1</f>
        <v>16</v>
      </c>
      <c r="B1727" s="3" t="s">
        <v>1905</v>
      </c>
      <c r="C1727" s="1" t="s">
        <v>1424</v>
      </c>
      <c r="D1727" s="198">
        <v>1962</v>
      </c>
      <c r="E1727" s="45">
        <v>156.6</v>
      </c>
      <c r="F1727" s="69"/>
      <c r="J1727" s="160"/>
    </row>
    <row r="1728" spans="1:10" ht="25.5">
      <c r="A1728" s="25">
        <f>A1727+1</f>
        <v>17</v>
      </c>
      <c r="B1728" s="3" t="s">
        <v>1425</v>
      </c>
      <c r="C1728" s="1" t="s">
        <v>1424</v>
      </c>
      <c r="D1728" s="198">
        <v>1974</v>
      </c>
      <c r="E1728" s="45">
        <v>149.3</v>
      </c>
      <c r="F1728" s="69"/>
      <c r="J1728" s="160"/>
    </row>
    <row r="1729" spans="1:10" ht="25.5">
      <c r="A1729" s="25">
        <f>A1728+1</f>
        <v>18</v>
      </c>
      <c r="B1729" s="3" t="s">
        <v>1906</v>
      </c>
      <c r="C1729" s="1" t="s">
        <v>1424</v>
      </c>
      <c r="D1729" s="198">
        <v>1983</v>
      </c>
      <c r="E1729" s="45">
        <v>11.3</v>
      </c>
      <c r="F1729" s="69"/>
      <c r="J1729" s="160"/>
    </row>
    <row r="1730" spans="1:6" ht="25.5">
      <c r="A1730" s="25">
        <f>A1729+1</f>
        <v>19</v>
      </c>
      <c r="B1730" s="3" t="s">
        <v>1426</v>
      </c>
      <c r="C1730" s="1" t="s">
        <v>1428</v>
      </c>
      <c r="D1730" s="198">
        <v>1972</v>
      </c>
      <c r="E1730" s="45">
        <v>1137.8</v>
      </c>
      <c r="F1730" s="69"/>
    </row>
    <row r="1731" spans="1:10" ht="24.75" customHeight="1">
      <c r="A1731" s="25"/>
      <c r="B1731" s="93" t="s">
        <v>1460</v>
      </c>
      <c r="C1731" s="94"/>
      <c r="D1731" s="94"/>
      <c r="E1731" s="94"/>
      <c r="F1731" s="69"/>
      <c r="J1731" s="160"/>
    </row>
    <row r="1732" spans="1:10" ht="25.5">
      <c r="A1732" s="25">
        <f>A1730+1</f>
        <v>20</v>
      </c>
      <c r="B1732" s="3" t="s">
        <v>1414</v>
      </c>
      <c r="C1732" s="1" t="s">
        <v>1429</v>
      </c>
      <c r="D1732" s="198">
        <v>1968</v>
      </c>
      <c r="E1732" s="45">
        <v>758.3</v>
      </c>
      <c r="F1732" s="69"/>
      <c r="J1732" s="160"/>
    </row>
    <row r="1733" spans="1:10" ht="25.5">
      <c r="A1733" s="25">
        <f>A1732+1</f>
        <v>21</v>
      </c>
      <c r="B1733" s="3" t="s">
        <v>1414</v>
      </c>
      <c r="C1733" s="1" t="s">
        <v>1429</v>
      </c>
      <c r="D1733" s="198">
        <v>1960</v>
      </c>
      <c r="E1733" s="45">
        <v>763.6</v>
      </c>
      <c r="F1733" s="69"/>
      <c r="J1733" s="169"/>
    </row>
    <row r="1734" spans="1:10" ht="25.5">
      <c r="A1734" s="25">
        <f aca="true" t="shared" si="32" ref="A1734:A1739">A1733+1</f>
        <v>22</v>
      </c>
      <c r="B1734" s="3" t="s">
        <v>1452</v>
      </c>
      <c r="C1734" s="1" t="s">
        <v>1429</v>
      </c>
      <c r="D1734" s="198">
        <v>1968</v>
      </c>
      <c r="E1734" s="45">
        <v>34.1</v>
      </c>
      <c r="F1734" s="69"/>
      <c r="J1734" s="169"/>
    </row>
    <row r="1735" spans="1:10" ht="25.5">
      <c r="A1735" s="25">
        <f t="shared" si="32"/>
        <v>23</v>
      </c>
      <c r="B1735" s="3" t="s">
        <v>1439</v>
      </c>
      <c r="C1735" s="1" t="s">
        <v>1429</v>
      </c>
      <c r="D1735" s="198">
        <v>1968</v>
      </c>
      <c r="E1735" s="45">
        <v>135.5</v>
      </c>
      <c r="F1735" s="69"/>
      <c r="J1735" s="169"/>
    </row>
    <row r="1736" spans="1:10" ht="25.5">
      <c r="A1736" s="25">
        <f t="shared" si="32"/>
        <v>24</v>
      </c>
      <c r="B1736" s="3" t="s">
        <v>1613</v>
      </c>
      <c r="C1736" s="1" t="s">
        <v>1429</v>
      </c>
      <c r="D1736" s="198">
        <v>1968</v>
      </c>
      <c r="E1736" s="45">
        <v>21.7</v>
      </c>
      <c r="F1736" s="69"/>
      <c r="J1736" s="169"/>
    </row>
    <row r="1737" spans="1:10" ht="25.5">
      <c r="A1737" s="25">
        <f t="shared" si="32"/>
        <v>25</v>
      </c>
      <c r="B1737" s="3" t="s">
        <v>1613</v>
      </c>
      <c r="C1737" s="1" t="s">
        <v>1429</v>
      </c>
      <c r="D1737" s="198">
        <v>1970</v>
      </c>
      <c r="E1737" s="45">
        <v>39.7</v>
      </c>
      <c r="F1737" s="69"/>
      <c r="J1737" s="169"/>
    </row>
    <row r="1738" spans="1:6" ht="25.5">
      <c r="A1738" s="25">
        <f t="shared" si="32"/>
        <v>26</v>
      </c>
      <c r="B1738" s="3" t="s">
        <v>1613</v>
      </c>
      <c r="C1738" s="1" t="s">
        <v>1429</v>
      </c>
      <c r="D1738" s="198">
        <v>1968</v>
      </c>
      <c r="E1738" s="45"/>
      <c r="F1738" s="69"/>
    </row>
    <row r="1739" spans="1:10" ht="28.5" customHeight="1">
      <c r="A1739" s="25">
        <f t="shared" si="32"/>
        <v>27</v>
      </c>
      <c r="B1739" s="1" t="s">
        <v>1904</v>
      </c>
      <c r="C1739" s="1" t="s">
        <v>1429</v>
      </c>
      <c r="D1739" s="198">
        <v>1969</v>
      </c>
      <c r="E1739" s="45">
        <v>477.4</v>
      </c>
      <c r="F1739" s="69"/>
      <c r="J1739" s="169"/>
    </row>
    <row r="1740" spans="1:10" ht="27.75" customHeight="1">
      <c r="A1740" s="25"/>
      <c r="B1740" s="93" t="s">
        <v>1461</v>
      </c>
      <c r="C1740" s="94"/>
      <c r="D1740" s="94"/>
      <c r="E1740" s="94"/>
      <c r="F1740" s="69"/>
      <c r="J1740" s="169"/>
    </row>
    <row r="1741" spans="1:10" ht="12.75">
      <c r="A1741" s="25">
        <f>A1739+1</f>
        <v>28</v>
      </c>
      <c r="B1741" s="3" t="s">
        <v>1419</v>
      </c>
      <c r="C1741" s="1" t="s">
        <v>1435</v>
      </c>
      <c r="D1741" s="198">
        <v>1938</v>
      </c>
      <c r="E1741" s="92">
        <v>6019.2</v>
      </c>
      <c r="F1741" s="69"/>
      <c r="J1741" s="169"/>
    </row>
    <row r="1742" spans="1:10" ht="12.75">
      <c r="A1742" s="25">
        <f>A1741+1</f>
        <v>29</v>
      </c>
      <c r="B1742" s="3" t="s">
        <v>969</v>
      </c>
      <c r="C1742" s="1" t="s">
        <v>1435</v>
      </c>
      <c r="D1742" s="198">
        <v>1970</v>
      </c>
      <c r="E1742" s="92">
        <v>222.7</v>
      </c>
      <c r="F1742" s="69"/>
      <c r="J1742" s="169"/>
    </row>
    <row r="1743" spans="1:10" ht="21.75" customHeight="1">
      <c r="A1743" s="25"/>
      <c r="B1743" s="3" t="s">
        <v>1462</v>
      </c>
      <c r="C1743" s="1"/>
      <c r="D1743" s="198"/>
      <c r="E1743" s="121"/>
      <c r="F1743" s="69"/>
      <c r="J1743" s="169"/>
    </row>
    <row r="1744" spans="1:6" ht="12.75">
      <c r="A1744" s="25">
        <f>A1742+1</f>
        <v>30</v>
      </c>
      <c r="B1744" s="3" t="s">
        <v>1419</v>
      </c>
      <c r="C1744" s="1" t="s">
        <v>1436</v>
      </c>
      <c r="D1744" s="198">
        <v>1963</v>
      </c>
      <c r="E1744" s="121">
        <v>3619.3</v>
      </c>
      <c r="F1744" s="69"/>
    </row>
    <row r="1745" spans="1:6" ht="12.75">
      <c r="A1745" s="25"/>
      <c r="B1745" s="3" t="s">
        <v>1463</v>
      </c>
      <c r="C1745" s="1"/>
      <c r="D1745" s="198"/>
      <c r="E1745" s="121"/>
      <c r="F1745" s="69"/>
    </row>
    <row r="1746" spans="1:6" ht="12.75">
      <c r="A1746" s="25">
        <f>A1744+1</f>
        <v>31</v>
      </c>
      <c r="B1746" s="3" t="s">
        <v>553</v>
      </c>
      <c r="C1746" s="1" t="s">
        <v>1437</v>
      </c>
      <c r="D1746" s="198">
        <v>1959</v>
      </c>
      <c r="E1746" s="92">
        <v>1787</v>
      </c>
      <c r="F1746" s="69"/>
    </row>
    <row r="1747" spans="1:6" ht="12.75">
      <c r="A1747" s="25">
        <f>A1746+1</f>
        <v>32</v>
      </c>
      <c r="B1747" s="3" t="s">
        <v>969</v>
      </c>
      <c r="C1747" s="1" t="s">
        <v>1437</v>
      </c>
      <c r="D1747" s="198">
        <v>1937</v>
      </c>
      <c r="E1747" s="92">
        <v>586</v>
      </c>
      <c r="F1747" s="69"/>
    </row>
    <row r="1748" spans="1:6" ht="12.75">
      <c r="A1748" s="10"/>
      <c r="B1748" s="3" t="s">
        <v>1464</v>
      </c>
      <c r="C1748" s="1"/>
      <c r="D1748" s="198"/>
      <c r="E1748" s="121"/>
      <c r="F1748" s="69"/>
    </row>
    <row r="1749" spans="1:6" ht="12.75">
      <c r="A1749" s="10">
        <f>A1747+1</f>
        <v>33</v>
      </c>
      <c r="B1749" s="3" t="s">
        <v>1414</v>
      </c>
      <c r="C1749" s="1" t="s">
        <v>1438</v>
      </c>
      <c r="D1749" s="198">
        <v>1973</v>
      </c>
      <c r="E1749" s="92">
        <v>2561</v>
      </c>
      <c r="F1749" s="69"/>
    </row>
    <row r="1750" spans="1:6" ht="12.75">
      <c r="A1750" s="10">
        <f>A1749+1</f>
        <v>34</v>
      </c>
      <c r="B1750" s="3" t="s">
        <v>1439</v>
      </c>
      <c r="C1750" s="1" t="s">
        <v>1438</v>
      </c>
      <c r="D1750" s="198">
        <v>1973</v>
      </c>
      <c r="E1750" s="45">
        <v>32.5</v>
      </c>
      <c r="F1750" s="69"/>
    </row>
    <row r="1751" spans="1:6" ht="32.25" customHeight="1">
      <c r="A1751" s="10"/>
      <c r="B1751" s="93" t="s">
        <v>1465</v>
      </c>
      <c r="C1751" s="94"/>
      <c r="D1751" s="94"/>
      <c r="E1751" s="94"/>
      <c r="F1751" s="69"/>
    </row>
    <row r="1752" spans="1:6" ht="12.75">
      <c r="A1752" s="10">
        <f>A1750+1</f>
        <v>35</v>
      </c>
      <c r="B1752" s="1" t="s">
        <v>1414</v>
      </c>
      <c r="C1752" s="1" t="s">
        <v>1440</v>
      </c>
      <c r="D1752" s="198">
        <v>1987</v>
      </c>
      <c r="E1752" s="92">
        <v>6784.9</v>
      </c>
      <c r="F1752" s="69"/>
    </row>
    <row r="1753" spans="1:6" ht="12.75">
      <c r="A1753" s="10">
        <f>A1752+1</f>
        <v>36</v>
      </c>
      <c r="B1753" s="1" t="s">
        <v>1439</v>
      </c>
      <c r="C1753" s="1" t="s">
        <v>1440</v>
      </c>
      <c r="D1753" s="198">
        <v>1987</v>
      </c>
      <c r="E1753" s="45">
        <v>60.9</v>
      </c>
      <c r="F1753" s="69"/>
    </row>
    <row r="1754" spans="1:6" ht="24.75" customHeight="1">
      <c r="A1754" s="26"/>
      <c r="B1754" s="3" t="s">
        <v>1466</v>
      </c>
      <c r="C1754" s="1"/>
      <c r="D1754" s="198"/>
      <c r="E1754" s="121"/>
      <c r="F1754" s="69"/>
    </row>
    <row r="1755" spans="1:6" ht="12.75">
      <c r="A1755" s="26">
        <f>A1753+1</f>
        <v>37</v>
      </c>
      <c r="B1755" s="1" t="s">
        <v>1441</v>
      </c>
      <c r="C1755" s="1" t="s">
        <v>1442</v>
      </c>
      <c r="D1755" s="198">
        <v>1990</v>
      </c>
      <c r="E1755" s="121">
        <v>8821.5</v>
      </c>
      <c r="F1755" s="69"/>
    </row>
    <row r="1756" spans="1:6" ht="12.75">
      <c r="A1756" s="26"/>
      <c r="B1756" s="210" t="s">
        <v>1443</v>
      </c>
      <c r="C1756" s="95"/>
      <c r="D1756" s="95"/>
      <c r="E1756" s="95"/>
      <c r="F1756" s="69"/>
    </row>
    <row r="1757" spans="1:6" ht="12.75">
      <c r="A1757" s="10">
        <f>A1755+1</f>
        <v>38</v>
      </c>
      <c r="B1757" s="1" t="s">
        <v>1444</v>
      </c>
      <c r="C1757" s="1" t="s">
        <v>1445</v>
      </c>
      <c r="D1757" s="198">
        <v>1934</v>
      </c>
      <c r="E1757" s="45">
        <v>917.4</v>
      </c>
      <c r="F1757" s="69"/>
    </row>
    <row r="1758" spans="1:6" ht="12.75">
      <c r="A1758" s="10"/>
      <c r="B1758" s="3" t="s">
        <v>1467</v>
      </c>
      <c r="C1758" s="1"/>
      <c r="D1758" s="198"/>
      <c r="E1758" s="45"/>
      <c r="F1758" s="69"/>
    </row>
    <row r="1759" spans="1:6" ht="12.75">
      <c r="A1759" s="25">
        <f>A1757+1</f>
        <v>39</v>
      </c>
      <c r="B1759" s="3" t="s">
        <v>1446</v>
      </c>
      <c r="C1759" s="1" t="s">
        <v>1447</v>
      </c>
      <c r="D1759" s="198">
        <v>1900</v>
      </c>
      <c r="E1759" s="92">
        <v>3180</v>
      </c>
      <c r="F1759" s="69"/>
    </row>
    <row r="1760" spans="1:6" ht="25.5">
      <c r="A1760" s="25">
        <f>A1759+1</f>
        <v>40</v>
      </c>
      <c r="B1760" s="1" t="s">
        <v>1494</v>
      </c>
      <c r="C1760" s="1" t="s">
        <v>787</v>
      </c>
      <c r="D1760" s="198">
        <v>1908</v>
      </c>
      <c r="E1760" s="92">
        <v>820</v>
      </c>
      <c r="F1760" s="69"/>
    </row>
    <row r="1761" spans="1:6" ht="25.5" customHeight="1">
      <c r="A1761" s="27"/>
      <c r="B1761" s="93" t="s">
        <v>1468</v>
      </c>
      <c r="C1761" s="94"/>
      <c r="D1761" s="94"/>
      <c r="E1761" s="94"/>
      <c r="F1761" s="69"/>
    </row>
    <row r="1762" spans="1:6" ht="12.75">
      <c r="A1762" s="25">
        <f>A1760+1</f>
        <v>41</v>
      </c>
      <c r="B1762" s="3" t="s">
        <v>1419</v>
      </c>
      <c r="C1762" s="9" t="s">
        <v>1448</v>
      </c>
      <c r="D1762" s="194">
        <v>1937</v>
      </c>
      <c r="E1762" s="92">
        <v>1481.6</v>
      </c>
      <c r="F1762" s="69"/>
    </row>
    <row r="1763" spans="1:6" ht="25.5">
      <c r="A1763" s="25">
        <f>A1762+1</f>
        <v>42</v>
      </c>
      <c r="B1763" s="1" t="s">
        <v>1495</v>
      </c>
      <c r="C1763" s="9" t="s">
        <v>1448</v>
      </c>
      <c r="D1763" s="198">
        <v>1962</v>
      </c>
      <c r="E1763" s="92">
        <v>590.9</v>
      </c>
      <c r="F1763" s="69"/>
    </row>
    <row r="1764" spans="1:6" ht="12.75">
      <c r="A1764" s="25">
        <f>A1763+1</f>
        <v>43</v>
      </c>
      <c r="B1764" s="3" t="s">
        <v>1496</v>
      </c>
      <c r="C1764" s="9" t="s">
        <v>1448</v>
      </c>
      <c r="D1764" s="198">
        <v>1965</v>
      </c>
      <c r="E1764" s="92">
        <v>230.7</v>
      </c>
      <c r="F1764" s="69"/>
    </row>
    <row r="1765" spans="1:6" ht="12.75">
      <c r="A1765" s="25"/>
      <c r="B1765" s="29" t="s">
        <v>1469</v>
      </c>
      <c r="C1765" s="28"/>
      <c r="D1765" s="199"/>
      <c r="E1765" s="122"/>
      <c r="F1765" s="69"/>
    </row>
    <row r="1766" spans="1:6" ht="12.75">
      <c r="A1766" s="25">
        <f>A1764+1</f>
        <v>44</v>
      </c>
      <c r="B1766" s="29" t="s">
        <v>1419</v>
      </c>
      <c r="C1766" s="28" t="s">
        <v>1503</v>
      </c>
      <c r="D1766" s="199">
        <v>1935</v>
      </c>
      <c r="E1766" s="122">
        <v>1557.9</v>
      </c>
      <c r="F1766" s="69"/>
    </row>
    <row r="1767" spans="1:6" ht="12.75">
      <c r="A1767" s="25">
        <f>A1766+1</f>
        <v>45</v>
      </c>
      <c r="B1767" s="29" t="s">
        <v>1610</v>
      </c>
      <c r="C1767" s="28" t="s">
        <v>1503</v>
      </c>
      <c r="D1767" s="199">
        <v>1972</v>
      </c>
      <c r="E1767" s="123">
        <v>6</v>
      </c>
      <c r="F1767" s="69"/>
    </row>
    <row r="1768" spans="1:6" ht="12.75">
      <c r="A1768" s="25"/>
      <c r="B1768" s="29" t="s">
        <v>1470</v>
      </c>
      <c r="C1768" s="28"/>
      <c r="D1768" s="199"/>
      <c r="E1768" s="122"/>
      <c r="F1768" s="69"/>
    </row>
    <row r="1769" spans="1:6" ht="25.5">
      <c r="A1769" s="25">
        <f>A1767+1</f>
        <v>46</v>
      </c>
      <c r="B1769" s="30" t="s">
        <v>1414</v>
      </c>
      <c r="C1769" s="28" t="s">
        <v>1504</v>
      </c>
      <c r="D1769" s="199">
        <v>1965</v>
      </c>
      <c r="E1769" s="123">
        <v>4635</v>
      </c>
      <c r="F1769" s="69"/>
    </row>
    <row r="1770" spans="1:6" ht="25.5">
      <c r="A1770" s="25">
        <f>A1769+1</f>
        <v>47</v>
      </c>
      <c r="B1770" s="29" t="s">
        <v>1505</v>
      </c>
      <c r="C1770" s="28" t="s">
        <v>1504</v>
      </c>
      <c r="D1770" s="199">
        <v>1971</v>
      </c>
      <c r="E1770" s="75">
        <v>100.8</v>
      </c>
      <c r="F1770" s="69"/>
    </row>
    <row r="1771" spans="1:6" ht="25.5">
      <c r="A1771" s="25">
        <f>A1770+1</f>
        <v>48</v>
      </c>
      <c r="B1771" s="29" t="s">
        <v>1408</v>
      </c>
      <c r="C1771" s="28" t="s">
        <v>1504</v>
      </c>
      <c r="D1771" s="199">
        <v>1959</v>
      </c>
      <c r="E1771" s="123">
        <v>48</v>
      </c>
      <c r="F1771" s="69"/>
    </row>
    <row r="1772" spans="1:6" ht="25.5">
      <c r="A1772" s="25">
        <f>A1771+1</f>
        <v>49</v>
      </c>
      <c r="B1772" s="21" t="s">
        <v>1439</v>
      </c>
      <c r="C1772" s="9" t="s">
        <v>1504</v>
      </c>
      <c r="D1772" s="8">
        <v>1973</v>
      </c>
      <c r="E1772" s="25">
        <v>28.2</v>
      </c>
      <c r="F1772" s="69"/>
    </row>
    <row r="1773" spans="1:6" ht="12.75">
      <c r="A1773" s="132"/>
      <c r="B1773" s="29" t="s">
        <v>1471</v>
      </c>
      <c r="C1773" s="28"/>
      <c r="D1773" s="199"/>
      <c r="E1773" s="122"/>
      <c r="F1773" s="69"/>
    </row>
    <row r="1774" spans="1:6" ht="12.75">
      <c r="A1774" s="25">
        <f>A1772+1</f>
        <v>50</v>
      </c>
      <c r="B1774" s="3" t="s">
        <v>1419</v>
      </c>
      <c r="C1774" s="28" t="s">
        <v>1499</v>
      </c>
      <c r="D1774" s="199">
        <v>1971</v>
      </c>
      <c r="E1774" s="75">
        <v>4356.1</v>
      </c>
      <c r="F1774" s="69"/>
    </row>
    <row r="1775" spans="1:6" ht="27.75" customHeight="1">
      <c r="A1775" s="25"/>
      <c r="B1775" s="134" t="s">
        <v>1472</v>
      </c>
      <c r="C1775" s="135"/>
      <c r="D1775" s="135"/>
      <c r="E1775" s="135"/>
      <c r="F1775" s="69"/>
    </row>
    <row r="1776" spans="1:6" ht="25.5">
      <c r="A1776" s="25">
        <f>A1774+1</f>
        <v>51</v>
      </c>
      <c r="B1776" s="1" t="s">
        <v>493</v>
      </c>
      <c r="C1776" s="1" t="s">
        <v>1506</v>
      </c>
      <c r="D1776" s="198">
        <v>1967</v>
      </c>
      <c r="E1776" s="45">
        <v>4082.5</v>
      </c>
      <c r="F1776" s="69"/>
    </row>
    <row r="1777" spans="1:6" ht="12.75">
      <c r="A1777" s="25">
        <f>A1776+1</f>
        <v>52</v>
      </c>
      <c r="B1777" s="29" t="s">
        <v>969</v>
      </c>
      <c r="C1777" s="1" t="s">
        <v>1506</v>
      </c>
      <c r="D1777" s="199">
        <v>1987</v>
      </c>
      <c r="E1777" s="75">
        <v>412.3</v>
      </c>
      <c r="F1777" s="69"/>
    </row>
    <row r="1778" spans="1:6" ht="28.5" customHeight="1">
      <c r="A1778" s="25"/>
      <c r="B1778" s="93" t="s">
        <v>1473</v>
      </c>
      <c r="C1778" s="94"/>
      <c r="D1778" s="94"/>
      <c r="E1778" s="94"/>
      <c r="F1778" s="69"/>
    </row>
    <row r="1779" spans="1:6" ht="12.75">
      <c r="A1779" s="25">
        <f>A1777+1</f>
        <v>53</v>
      </c>
      <c r="B1779" s="3" t="s">
        <v>1497</v>
      </c>
      <c r="C1779" s="1" t="s">
        <v>1507</v>
      </c>
      <c r="D1779" s="198">
        <v>1967</v>
      </c>
      <c r="E1779" s="92">
        <v>2158</v>
      </c>
      <c r="F1779" s="69"/>
    </row>
    <row r="1780" spans="1:6" ht="12.75">
      <c r="A1780" s="25">
        <f>A1779+1</f>
        <v>54</v>
      </c>
      <c r="B1780" s="3" t="s">
        <v>1416</v>
      </c>
      <c r="C1780" s="1" t="s">
        <v>1507</v>
      </c>
      <c r="D1780" s="198">
        <v>1967</v>
      </c>
      <c r="E1780" s="92">
        <v>36.3</v>
      </c>
      <c r="F1780" s="69"/>
    </row>
    <row r="1781" spans="1:6" ht="29.25" customHeight="1">
      <c r="A1781" s="25"/>
      <c r="B1781" s="217" t="s">
        <v>1474</v>
      </c>
      <c r="C1781" s="218"/>
      <c r="D1781" s="218"/>
      <c r="E1781" s="218"/>
      <c r="F1781" s="69"/>
    </row>
    <row r="1782" spans="1:6" ht="12.75">
      <c r="A1782" s="25">
        <f>A1780+1</f>
        <v>55</v>
      </c>
      <c r="B1782" s="3" t="s">
        <v>1508</v>
      </c>
      <c r="C1782" s="1" t="s">
        <v>1509</v>
      </c>
      <c r="D1782" s="198">
        <v>1951</v>
      </c>
      <c r="E1782" s="45">
        <v>157.87</v>
      </c>
      <c r="F1782" s="69"/>
    </row>
    <row r="1783" spans="1:6" ht="12.75">
      <c r="A1783" s="25">
        <f aca="true" t="shared" si="33" ref="A1783:A1789">A1782+1</f>
        <v>56</v>
      </c>
      <c r="B1783" s="3" t="s">
        <v>1510</v>
      </c>
      <c r="C1783" s="1" t="s">
        <v>1509</v>
      </c>
      <c r="D1783" s="198">
        <v>1972</v>
      </c>
      <c r="E1783" s="45">
        <v>6.72</v>
      </c>
      <c r="F1783" s="69"/>
    </row>
    <row r="1784" spans="1:6" ht="12.75">
      <c r="A1784" s="25">
        <f t="shared" si="33"/>
        <v>57</v>
      </c>
      <c r="B1784" s="3" t="s">
        <v>1498</v>
      </c>
      <c r="C1784" s="1" t="s">
        <v>1509</v>
      </c>
      <c r="D1784" s="198">
        <v>1951</v>
      </c>
      <c r="E1784" s="45">
        <v>6.57</v>
      </c>
      <c r="F1784" s="69"/>
    </row>
    <row r="1785" spans="1:6" ht="25.5">
      <c r="A1785" s="25">
        <f t="shared" si="33"/>
        <v>58</v>
      </c>
      <c r="B1785" s="1" t="s">
        <v>1414</v>
      </c>
      <c r="C1785" s="1" t="s">
        <v>1514</v>
      </c>
      <c r="D1785" s="198">
        <v>1963</v>
      </c>
      <c r="E1785" s="45">
        <v>4359.3</v>
      </c>
      <c r="F1785" s="69"/>
    </row>
    <row r="1786" spans="1:6" ht="25.5">
      <c r="A1786" s="25">
        <f t="shared" si="33"/>
        <v>59</v>
      </c>
      <c r="B1786" s="1" t="s">
        <v>1414</v>
      </c>
      <c r="C1786" s="1" t="s">
        <v>1514</v>
      </c>
      <c r="D1786" s="198">
        <v>1966</v>
      </c>
      <c r="E1786" s="45">
        <v>2299.41</v>
      </c>
      <c r="F1786" s="69"/>
    </row>
    <row r="1787" spans="1:6" ht="25.5">
      <c r="A1787" s="25">
        <f t="shared" si="33"/>
        <v>60</v>
      </c>
      <c r="B1787" s="3" t="s">
        <v>1439</v>
      </c>
      <c r="C1787" s="1" t="s">
        <v>1514</v>
      </c>
      <c r="D1787" s="198">
        <v>1972</v>
      </c>
      <c r="E1787" s="45">
        <v>30.29</v>
      </c>
      <c r="F1787" s="69"/>
    </row>
    <row r="1788" spans="1:6" ht="25.5">
      <c r="A1788" s="25">
        <f t="shared" si="33"/>
        <v>61</v>
      </c>
      <c r="B1788" s="3" t="s">
        <v>1515</v>
      </c>
      <c r="C1788" s="1" t="s">
        <v>1514</v>
      </c>
      <c r="D1788" s="198">
        <v>1960</v>
      </c>
      <c r="E1788" s="45">
        <v>27.96</v>
      </c>
      <c r="F1788" s="69"/>
    </row>
    <row r="1789" spans="1:6" ht="25.5">
      <c r="A1789" s="25">
        <f t="shared" si="33"/>
        <v>62</v>
      </c>
      <c r="B1789" s="3" t="s">
        <v>1516</v>
      </c>
      <c r="C1789" s="1" t="s">
        <v>1514</v>
      </c>
      <c r="D1789" s="198">
        <v>1968</v>
      </c>
      <c r="E1789" s="45">
        <v>5.95</v>
      </c>
      <c r="F1789" s="69"/>
    </row>
    <row r="1790" spans="1:6" ht="25.5" customHeight="1">
      <c r="A1790" s="25"/>
      <c r="B1790" s="93" t="s">
        <v>1484</v>
      </c>
      <c r="C1790" s="94"/>
      <c r="D1790" s="94"/>
      <c r="E1790" s="94"/>
      <c r="F1790" s="69"/>
    </row>
    <row r="1791" spans="1:6" ht="12.75">
      <c r="A1791" s="25">
        <f>A1789+1</f>
        <v>63</v>
      </c>
      <c r="B1791" s="3" t="s">
        <v>1414</v>
      </c>
      <c r="C1791" s="1" t="s">
        <v>1511</v>
      </c>
      <c r="D1791" s="198">
        <v>1978</v>
      </c>
      <c r="E1791" s="92">
        <v>7882</v>
      </c>
      <c r="F1791" s="69"/>
    </row>
    <row r="1792" spans="1:6" ht="12.75">
      <c r="A1792" s="25">
        <f>A1791+1</f>
        <v>64</v>
      </c>
      <c r="B1792" s="3" t="s">
        <v>1512</v>
      </c>
      <c r="C1792" s="1" t="s">
        <v>1511</v>
      </c>
      <c r="D1792" s="198">
        <v>1978</v>
      </c>
      <c r="E1792" s="92">
        <v>450</v>
      </c>
      <c r="F1792" s="69"/>
    </row>
    <row r="1793" spans="1:6" ht="12.75">
      <c r="A1793" s="25">
        <f>A1792+1</f>
        <v>65</v>
      </c>
      <c r="B1793" s="3" t="s">
        <v>1416</v>
      </c>
      <c r="C1793" s="1" t="s">
        <v>1511</v>
      </c>
      <c r="D1793" s="198">
        <v>1978</v>
      </c>
      <c r="E1793" s="92">
        <v>50</v>
      </c>
      <c r="F1793" s="69"/>
    </row>
    <row r="1794" spans="1:6" ht="12.75">
      <c r="A1794" s="25">
        <f>A1793+1</f>
        <v>66</v>
      </c>
      <c r="B1794" s="3" t="s">
        <v>1513</v>
      </c>
      <c r="C1794" s="1" t="s">
        <v>1511</v>
      </c>
      <c r="D1794" s="198">
        <v>1978</v>
      </c>
      <c r="E1794" s="92">
        <v>180.3</v>
      </c>
      <c r="F1794" s="69"/>
    </row>
    <row r="1795" spans="1:6" ht="12.75">
      <c r="A1795" s="25"/>
      <c r="B1795" s="3" t="s">
        <v>1475</v>
      </c>
      <c r="C1795" s="32"/>
      <c r="D1795" s="182"/>
      <c r="E1795" s="62"/>
      <c r="F1795" s="69"/>
    </row>
    <row r="1796" spans="1:6" ht="25.5" customHeight="1">
      <c r="A1796" s="25">
        <f>A1794+1</f>
        <v>67</v>
      </c>
      <c r="B1796" s="1" t="s">
        <v>1501</v>
      </c>
      <c r="C1796" s="1" t="s">
        <v>492</v>
      </c>
      <c r="D1796" s="198">
        <v>1978</v>
      </c>
      <c r="E1796" s="45">
        <v>3031.4</v>
      </c>
      <c r="F1796" s="69"/>
    </row>
    <row r="1797" spans="1:6" ht="12.75">
      <c r="A1797" s="25">
        <f>A1796+1</f>
        <v>68</v>
      </c>
      <c r="B1797" s="3" t="s">
        <v>1439</v>
      </c>
      <c r="C1797" s="1" t="s">
        <v>492</v>
      </c>
      <c r="D1797" s="198">
        <v>1979</v>
      </c>
      <c r="E1797" s="77">
        <v>27</v>
      </c>
      <c r="F1797" s="69"/>
    </row>
    <row r="1798" spans="1:6" ht="12.75">
      <c r="A1798" s="25">
        <f>A1797+1</f>
        <v>69</v>
      </c>
      <c r="B1798" s="3" t="s">
        <v>1500</v>
      </c>
      <c r="C1798" s="1" t="s">
        <v>492</v>
      </c>
      <c r="D1798" s="198"/>
      <c r="E1798" s="92">
        <v>19</v>
      </c>
      <c r="F1798" s="69"/>
    </row>
    <row r="1799" spans="1:6" ht="12.75">
      <c r="A1799" s="25">
        <f>A1798+1</f>
        <v>70</v>
      </c>
      <c r="B1799" s="3" t="s">
        <v>1519</v>
      </c>
      <c r="C1799" s="1" t="s">
        <v>492</v>
      </c>
      <c r="D1799" s="198">
        <v>2015</v>
      </c>
      <c r="E1799" s="45">
        <v>6.25</v>
      </c>
      <c r="F1799" s="69"/>
    </row>
    <row r="1800" spans="1:6" ht="12.75">
      <c r="A1800" s="25"/>
      <c r="B1800" s="3" t="s">
        <v>1485</v>
      </c>
      <c r="C1800" s="31"/>
      <c r="D1800" s="198"/>
      <c r="E1800" s="121"/>
      <c r="F1800" s="69"/>
    </row>
    <row r="1801" spans="1:6" ht="51">
      <c r="A1801" s="25">
        <f>A1799+1</f>
        <v>71</v>
      </c>
      <c r="B1801" s="1" t="s">
        <v>1502</v>
      </c>
      <c r="C1801" s="1" t="s">
        <v>1520</v>
      </c>
      <c r="D1801" s="198">
        <v>1967</v>
      </c>
      <c r="E1801" s="92">
        <v>1810</v>
      </c>
      <c r="F1801" s="69"/>
    </row>
    <row r="1802" spans="1:6" ht="12.75">
      <c r="A1802" s="25"/>
      <c r="B1802" s="3" t="s">
        <v>1476</v>
      </c>
      <c r="C1802" s="31"/>
      <c r="D1802" s="198"/>
      <c r="E1802" s="121"/>
      <c r="F1802" s="69"/>
    </row>
    <row r="1803" spans="1:6" ht="12.75">
      <c r="A1803" s="25">
        <f>A1801+1</f>
        <v>72</v>
      </c>
      <c r="B1803" s="3" t="s">
        <v>1517</v>
      </c>
      <c r="C1803" s="1" t="s">
        <v>1521</v>
      </c>
      <c r="D1803" s="198">
        <v>1976</v>
      </c>
      <c r="E1803" s="45">
        <v>1274.8</v>
      </c>
      <c r="F1803" s="69"/>
    </row>
    <row r="1804" spans="1:6" ht="12.75">
      <c r="A1804" s="25">
        <f aca="true" t="shared" si="34" ref="A1804:A1809">A1803+1</f>
        <v>73</v>
      </c>
      <c r="B1804" s="3" t="s">
        <v>1522</v>
      </c>
      <c r="C1804" s="1" t="s">
        <v>1521</v>
      </c>
      <c r="D1804" s="198">
        <v>1984</v>
      </c>
      <c r="E1804" s="45">
        <v>76.4</v>
      </c>
      <c r="F1804" s="69"/>
    </row>
    <row r="1805" spans="1:6" ht="12.75">
      <c r="A1805" s="25">
        <f t="shared" si="34"/>
        <v>74</v>
      </c>
      <c r="B1805" s="3" t="s">
        <v>1522</v>
      </c>
      <c r="C1805" s="1" t="s">
        <v>1521</v>
      </c>
      <c r="D1805" s="198">
        <v>1984</v>
      </c>
      <c r="E1805" s="45">
        <v>42.9</v>
      </c>
      <c r="F1805" s="69"/>
    </row>
    <row r="1806" spans="1:6" ht="12.75">
      <c r="A1806" s="25">
        <f t="shared" si="34"/>
        <v>75</v>
      </c>
      <c r="B1806" s="3" t="s">
        <v>1523</v>
      </c>
      <c r="C1806" s="1" t="s">
        <v>1521</v>
      </c>
      <c r="D1806" s="198">
        <v>1984</v>
      </c>
      <c r="E1806" s="45">
        <v>41.9</v>
      </c>
      <c r="F1806" s="69"/>
    </row>
    <row r="1807" spans="1:6" ht="12.75">
      <c r="A1807" s="25">
        <f t="shared" si="34"/>
        <v>76</v>
      </c>
      <c r="B1807" s="3" t="s">
        <v>1523</v>
      </c>
      <c r="C1807" s="1" t="s">
        <v>1521</v>
      </c>
      <c r="D1807" s="198">
        <v>1984</v>
      </c>
      <c r="E1807" s="45">
        <v>41.6</v>
      </c>
      <c r="F1807" s="69"/>
    </row>
    <row r="1808" spans="1:6" ht="12.75">
      <c r="A1808" s="25">
        <f t="shared" si="34"/>
        <v>77</v>
      </c>
      <c r="B1808" s="3" t="s">
        <v>1523</v>
      </c>
      <c r="C1808" s="1" t="s">
        <v>1521</v>
      </c>
      <c r="D1808" s="198">
        <v>1984</v>
      </c>
      <c r="E1808" s="45">
        <v>44.3</v>
      </c>
      <c r="F1808" s="69"/>
    </row>
    <row r="1809" spans="1:6" ht="12.75">
      <c r="A1809" s="25">
        <f t="shared" si="34"/>
        <v>78</v>
      </c>
      <c r="B1809" s="3" t="s">
        <v>1523</v>
      </c>
      <c r="C1809" s="1" t="s">
        <v>1521</v>
      </c>
      <c r="D1809" s="198">
        <v>1984</v>
      </c>
      <c r="E1809" s="45">
        <v>43.2</v>
      </c>
      <c r="F1809" s="69"/>
    </row>
    <row r="1810" spans="1:6" ht="12.75">
      <c r="A1810" s="25"/>
      <c r="B1810" s="3" t="s">
        <v>1477</v>
      </c>
      <c r="C1810" s="31"/>
      <c r="D1810" s="198"/>
      <c r="E1810" s="121"/>
      <c r="F1810" s="69"/>
    </row>
    <row r="1811" spans="1:6" ht="12.75">
      <c r="A1811" s="25">
        <f>A1809+1</f>
        <v>79</v>
      </c>
      <c r="B1811" s="33" t="s">
        <v>1517</v>
      </c>
      <c r="C1811" s="34" t="s">
        <v>1524</v>
      </c>
      <c r="D1811" s="193">
        <v>1968</v>
      </c>
      <c r="E1811" s="92">
        <v>1240</v>
      </c>
      <c r="F1811" s="69"/>
    </row>
    <row r="1812" spans="1:6" ht="12.75">
      <c r="A1812" s="25">
        <f>A1811+1</f>
        <v>80</v>
      </c>
      <c r="B1812" s="3" t="s">
        <v>1525</v>
      </c>
      <c r="C1812" s="34" t="s">
        <v>1524</v>
      </c>
      <c r="D1812" s="198">
        <v>1976</v>
      </c>
      <c r="E1812" s="92">
        <v>1282</v>
      </c>
      <c r="F1812" s="69"/>
    </row>
    <row r="1813" spans="1:6" ht="12.75">
      <c r="A1813" s="25">
        <f>A1812+1</f>
        <v>81</v>
      </c>
      <c r="B1813" s="3" t="s">
        <v>1526</v>
      </c>
      <c r="C1813" s="34" t="s">
        <v>1524</v>
      </c>
      <c r="D1813" s="198">
        <v>1976</v>
      </c>
      <c r="E1813" s="92" t="s">
        <v>1527</v>
      </c>
      <c r="F1813" s="69"/>
    </row>
    <row r="1814" spans="1:6" ht="12.75">
      <c r="A1814" s="25">
        <f>A1813+1</f>
        <v>82</v>
      </c>
      <c r="B1814" s="3" t="s">
        <v>1528</v>
      </c>
      <c r="C1814" s="34" t="s">
        <v>1524</v>
      </c>
      <c r="D1814" s="198">
        <v>1976</v>
      </c>
      <c r="E1814" s="92">
        <v>108</v>
      </c>
      <c r="F1814" s="69"/>
    </row>
    <row r="1815" spans="1:6" ht="12.75">
      <c r="A1815" s="25">
        <f>A1814+1</f>
        <v>83</v>
      </c>
      <c r="B1815" s="3" t="s">
        <v>1529</v>
      </c>
      <c r="C1815" s="34" t="s">
        <v>1524</v>
      </c>
      <c r="D1815" s="198">
        <v>1976</v>
      </c>
      <c r="E1815" s="92">
        <v>30</v>
      </c>
      <c r="F1815" s="69"/>
    </row>
    <row r="1816" spans="1:6" ht="12.75">
      <c r="A1816" s="25"/>
      <c r="B1816" s="3" t="s">
        <v>1486</v>
      </c>
      <c r="C1816" s="31"/>
      <c r="D1816" s="198"/>
      <c r="E1816" s="121"/>
      <c r="F1816" s="69"/>
    </row>
    <row r="1817" spans="1:6" ht="12.75">
      <c r="A1817" s="25">
        <f>A1815+1</f>
        <v>84</v>
      </c>
      <c r="B1817" s="3" t="s">
        <v>1517</v>
      </c>
      <c r="C1817" s="1" t="s">
        <v>1530</v>
      </c>
      <c r="D1817" s="198">
        <v>1972</v>
      </c>
      <c r="E1817" s="92">
        <v>1041</v>
      </c>
      <c r="F1817" s="69"/>
    </row>
    <row r="1818" spans="1:6" ht="12.75">
      <c r="A1818" s="25">
        <f>A1817+1</f>
        <v>85</v>
      </c>
      <c r="B1818" s="3" t="s">
        <v>1526</v>
      </c>
      <c r="C1818" s="1" t="s">
        <v>1530</v>
      </c>
      <c r="D1818" s="198">
        <v>1972</v>
      </c>
      <c r="E1818" s="92">
        <v>52</v>
      </c>
      <c r="F1818" s="69"/>
    </row>
    <row r="1819" spans="1:6" ht="12.75">
      <c r="A1819" s="25">
        <f>A1818+1</f>
        <v>86</v>
      </c>
      <c r="B1819" s="3" t="s">
        <v>622</v>
      </c>
      <c r="C1819" s="1" t="s">
        <v>1530</v>
      </c>
      <c r="D1819" s="198">
        <v>1972</v>
      </c>
      <c r="E1819" s="92">
        <v>150</v>
      </c>
      <c r="F1819" s="69"/>
    </row>
    <row r="1820" spans="1:6" ht="12.75">
      <c r="A1820" s="25">
        <f>A1819+1</f>
        <v>87</v>
      </c>
      <c r="B1820" s="3" t="s">
        <v>1531</v>
      </c>
      <c r="C1820" s="1" t="s">
        <v>1530</v>
      </c>
      <c r="D1820" s="198">
        <v>1972</v>
      </c>
      <c r="E1820" s="92"/>
      <c r="F1820" s="69"/>
    </row>
    <row r="1821" spans="1:6" ht="12.75">
      <c r="A1821" s="25"/>
      <c r="B1821" s="3" t="s">
        <v>1487</v>
      </c>
      <c r="C1821" s="31"/>
      <c r="D1821" s="198"/>
      <c r="E1821" s="121"/>
      <c r="F1821" s="69"/>
    </row>
    <row r="1822" spans="1:6" ht="51">
      <c r="A1822" s="25">
        <f>A1820+1</f>
        <v>88</v>
      </c>
      <c r="B1822" s="1" t="s">
        <v>623</v>
      </c>
      <c r="C1822" s="28" t="s">
        <v>1532</v>
      </c>
      <c r="D1822" s="199">
        <v>1983</v>
      </c>
      <c r="E1822" s="123">
        <v>3613.9</v>
      </c>
      <c r="F1822" s="69"/>
    </row>
    <row r="1823" spans="1:6" ht="12.75">
      <c r="A1823" s="25">
        <f>A1822+1</f>
        <v>89</v>
      </c>
      <c r="B1823" s="3" t="s">
        <v>1523</v>
      </c>
      <c r="C1823" s="28" t="s">
        <v>1532</v>
      </c>
      <c r="D1823" s="198">
        <v>1983</v>
      </c>
      <c r="E1823" s="92">
        <v>91</v>
      </c>
      <c r="F1823" s="69"/>
    </row>
    <row r="1824" spans="1:6" ht="12.75">
      <c r="A1824" s="25">
        <f>A1823+1</f>
        <v>90</v>
      </c>
      <c r="B1824" s="3" t="s">
        <v>1518</v>
      </c>
      <c r="C1824" s="28" t="s">
        <v>1532</v>
      </c>
      <c r="D1824" s="198">
        <v>1983</v>
      </c>
      <c r="E1824" s="92">
        <v>91</v>
      </c>
      <c r="F1824" s="69"/>
    </row>
    <row r="1825" spans="1:6" ht="12.75">
      <c r="A1825" s="25">
        <f>A1824+1</f>
        <v>91</v>
      </c>
      <c r="B1825" s="3" t="s">
        <v>1518</v>
      </c>
      <c r="C1825" s="28" t="s">
        <v>1532</v>
      </c>
      <c r="D1825" s="198">
        <v>1983</v>
      </c>
      <c r="E1825" s="92">
        <v>91</v>
      </c>
      <c r="F1825" s="69"/>
    </row>
    <row r="1826" spans="1:6" ht="12.75">
      <c r="A1826" s="25">
        <f>A1825+1</f>
        <v>92</v>
      </c>
      <c r="B1826" s="3" t="s">
        <v>1518</v>
      </c>
      <c r="C1826" s="28" t="s">
        <v>1532</v>
      </c>
      <c r="D1826" s="198">
        <v>1983</v>
      </c>
      <c r="E1826" s="92">
        <v>91</v>
      </c>
      <c r="F1826" s="69"/>
    </row>
    <row r="1827" spans="1:6" ht="12.75">
      <c r="A1827" s="25"/>
      <c r="B1827" s="3" t="s">
        <v>1488</v>
      </c>
      <c r="C1827" s="31"/>
      <c r="D1827" s="198"/>
      <c r="E1827" s="121"/>
      <c r="F1827" s="69"/>
    </row>
    <row r="1828" spans="1:6" ht="12.75">
      <c r="A1828" s="25">
        <f>A1826+1</f>
        <v>93</v>
      </c>
      <c r="B1828" s="3" t="s">
        <v>1517</v>
      </c>
      <c r="C1828" s="1" t="s">
        <v>1533</v>
      </c>
      <c r="D1828" s="198">
        <v>1981</v>
      </c>
      <c r="E1828" s="92">
        <v>1785</v>
      </c>
      <c r="F1828" s="69"/>
    </row>
    <row r="1829" spans="1:6" ht="12.75">
      <c r="A1829" s="25">
        <f>A1828+1</f>
        <v>94</v>
      </c>
      <c r="B1829" s="3" t="s">
        <v>1439</v>
      </c>
      <c r="C1829" s="1" t="s">
        <v>1533</v>
      </c>
      <c r="D1829" s="198">
        <v>1981</v>
      </c>
      <c r="E1829" s="92">
        <v>26.4</v>
      </c>
      <c r="F1829" s="69"/>
    </row>
    <row r="1830" spans="1:6" ht="12.75">
      <c r="A1830" s="25">
        <f aca="true" t="shared" si="35" ref="A1830:A1837">A1829+1</f>
        <v>95</v>
      </c>
      <c r="B1830" s="3" t="s">
        <v>1518</v>
      </c>
      <c r="C1830" s="1" t="s">
        <v>1533</v>
      </c>
      <c r="D1830" s="198">
        <v>1981</v>
      </c>
      <c r="E1830" s="92">
        <v>73</v>
      </c>
      <c r="F1830" s="69"/>
    </row>
    <row r="1831" spans="1:6" ht="12.75">
      <c r="A1831" s="25">
        <f t="shared" si="35"/>
        <v>96</v>
      </c>
      <c r="B1831" s="3" t="s">
        <v>1518</v>
      </c>
      <c r="C1831" s="1" t="s">
        <v>1533</v>
      </c>
      <c r="D1831" s="198">
        <v>1981</v>
      </c>
      <c r="E1831" s="92">
        <v>73</v>
      </c>
      <c r="F1831" s="69"/>
    </row>
    <row r="1832" spans="1:6" ht="12.75">
      <c r="A1832" s="25">
        <f t="shared" si="35"/>
        <v>97</v>
      </c>
      <c r="B1832" s="3" t="s">
        <v>1518</v>
      </c>
      <c r="C1832" s="1" t="s">
        <v>1533</v>
      </c>
      <c r="D1832" s="198">
        <v>1981</v>
      </c>
      <c r="E1832" s="92">
        <v>73</v>
      </c>
      <c r="F1832" s="69"/>
    </row>
    <row r="1833" spans="1:6" ht="12.75">
      <c r="A1833" s="25">
        <f t="shared" si="35"/>
        <v>98</v>
      </c>
      <c r="B1833" s="3" t="s">
        <v>1518</v>
      </c>
      <c r="C1833" s="1" t="s">
        <v>1533</v>
      </c>
      <c r="D1833" s="198">
        <v>1981</v>
      </c>
      <c r="E1833" s="92">
        <v>73</v>
      </c>
      <c r="F1833" s="69"/>
    </row>
    <row r="1834" spans="1:6" ht="12.75">
      <c r="A1834" s="25">
        <f t="shared" si="35"/>
        <v>99</v>
      </c>
      <c r="B1834" s="3" t="s">
        <v>1518</v>
      </c>
      <c r="C1834" s="1" t="s">
        <v>1533</v>
      </c>
      <c r="D1834" s="198">
        <v>1981</v>
      </c>
      <c r="E1834" s="92">
        <v>73</v>
      </c>
      <c r="F1834" s="69"/>
    </row>
    <row r="1835" spans="1:6" ht="12.75">
      <c r="A1835" s="25">
        <f t="shared" si="35"/>
        <v>100</v>
      </c>
      <c r="B1835" s="3" t="s">
        <v>1518</v>
      </c>
      <c r="C1835" s="1" t="s">
        <v>1533</v>
      </c>
      <c r="D1835" s="198">
        <v>1981</v>
      </c>
      <c r="E1835" s="92">
        <v>73</v>
      </c>
      <c r="F1835" s="69"/>
    </row>
    <row r="1836" spans="1:6" ht="12.75">
      <c r="A1836" s="25">
        <f t="shared" si="35"/>
        <v>101</v>
      </c>
      <c r="B1836" s="3" t="s">
        <v>1518</v>
      </c>
      <c r="C1836" s="1" t="s">
        <v>1533</v>
      </c>
      <c r="D1836" s="198">
        <v>1981</v>
      </c>
      <c r="E1836" s="92">
        <v>73.3</v>
      </c>
      <c r="F1836" s="69"/>
    </row>
    <row r="1837" spans="1:6" ht="12.75">
      <c r="A1837" s="25">
        <f t="shared" si="35"/>
        <v>102</v>
      </c>
      <c r="B1837" s="3" t="s">
        <v>1534</v>
      </c>
      <c r="C1837" s="1" t="s">
        <v>1533</v>
      </c>
      <c r="D1837" s="198">
        <v>1981</v>
      </c>
      <c r="E1837" s="92">
        <v>278</v>
      </c>
      <c r="F1837" s="69"/>
    </row>
    <row r="1838" spans="1:6" ht="12.75">
      <c r="A1838" s="25"/>
      <c r="B1838" s="58" t="s">
        <v>1489</v>
      </c>
      <c r="C1838" s="24"/>
      <c r="D1838" s="174"/>
      <c r="E1838" s="45"/>
      <c r="F1838" s="69"/>
    </row>
    <row r="1839" spans="1:6" ht="12.75">
      <c r="A1839" s="25">
        <f>A1837+1</f>
        <v>103</v>
      </c>
      <c r="B1839" s="3" t="s">
        <v>1535</v>
      </c>
      <c r="C1839" s="1" t="s">
        <v>1536</v>
      </c>
      <c r="D1839" s="198">
        <v>1978</v>
      </c>
      <c r="E1839" s="92">
        <v>1901</v>
      </c>
      <c r="F1839" s="69"/>
    </row>
    <row r="1840" spans="1:6" ht="12.75">
      <c r="A1840" s="25"/>
      <c r="B1840" s="3" t="s">
        <v>1479</v>
      </c>
      <c r="C1840" s="1"/>
      <c r="D1840" s="198"/>
      <c r="E1840" s="121"/>
      <c r="F1840" s="69"/>
    </row>
    <row r="1841" spans="1:6" ht="12.75">
      <c r="A1841" s="25">
        <f>A1839+1</f>
        <v>104</v>
      </c>
      <c r="B1841" s="3" t="s">
        <v>1517</v>
      </c>
      <c r="C1841" s="1" t="s">
        <v>1537</v>
      </c>
      <c r="D1841" s="198">
        <v>1952</v>
      </c>
      <c r="E1841" s="92">
        <v>303</v>
      </c>
      <c r="F1841" s="69"/>
    </row>
    <row r="1842" spans="1:6" ht="12.75">
      <c r="A1842" s="25">
        <f aca="true" t="shared" si="36" ref="A1842:A1847">A1841+1</f>
        <v>105</v>
      </c>
      <c r="B1842" s="3" t="s">
        <v>1538</v>
      </c>
      <c r="C1842" s="1" t="s">
        <v>1537</v>
      </c>
      <c r="D1842" s="198">
        <v>1983</v>
      </c>
      <c r="E1842" s="92">
        <v>80.6</v>
      </c>
      <c r="F1842" s="69"/>
    </row>
    <row r="1843" spans="1:6" ht="12.75">
      <c r="A1843" s="25">
        <f t="shared" si="36"/>
        <v>106</v>
      </c>
      <c r="B1843" s="3" t="s">
        <v>1539</v>
      </c>
      <c r="C1843" s="1" t="s">
        <v>1537</v>
      </c>
      <c r="D1843" s="198">
        <v>1972</v>
      </c>
      <c r="E1843" s="92">
        <v>5.6</v>
      </c>
      <c r="F1843" s="69"/>
    </row>
    <row r="1844" spans="1:6" ht="12.75">
      <c r="A1844" s="25">
        <f t="shared" si="36"/>
        <v>107</v>
      </c>
      <c r="B1844" s="3" t="s">
        <v>1540</v>
      </c>
      <c r="C1844" s="1" t="s">
        <v>1537</v>
      </c>
      <c r="D1844" s="198">
        <v>1965</v>
      </c>
      <c r="E1844" s="92">
        <v>18</v>
      </c>
      <c r="F1844" s="69"/>
    </row>
    <row r="1845" spans="1:6" ht="12.75">
      <c r="A1845" s="25">
        <f t="shared" si="36"/>
        <v>108</v>
      </c>
      <c r="B1845" s="3" t="s">
        <v>1439</v>
      </c>
      <c r="C1845" s="1" t="s">
        <v>1537</v>
      </c>
      <c r="D1845" s="198">
        <v>1952</v>
      </c>
      <c r="E1845" s="92">
        <v>12.6</v>
      </c>
      <c r="F1845" s="69"/>
    </row>
    <row r="1846" spans="1:6" ht="12.75">
      <c r="A1846" s="25">
        <f>A1845+1</f>
        <v>109</v>
      </c>
      <c r="B1846" s="4" t="s">
        <v>1518</v>
      </c>
      <c r="C1846" s="28" t="s">
        <v>1537</v>
      </c>
      <c r="D1846" s="198">
        <v>1952</v>
      </c>
      <c r="E1846" s="92">
        <v>32.4</v>
      </c>
      <c r="F1846" s="69"/>
    </row>
    <row r="1847" spans="1:6" ht="12.75">
      <c r="A1847" s="25">
        <f t="shared" si="36"/>
        <v>110</v>
      </c>
      <c r="B1847" s="3" t="s">
        <v>1518</v>
      </c>
      <c r="C1847" s="1" t="s">
        <v>1537</v>
      </c>
      <c r="D1847" s="198">
        <v>1952</v>
      </c>
      <c r="E1847" s="92">
        <v>32.8</v>
      </c>
      <c r="F1847" s="69"/>
    </row>
    <row r="1848" spans="1:6" ht="23.25" customHeight="1">
      <c r="A1848" s="25"/>
      <c r="B1848" s="93" t="s">
        <v>1490</v>
      </c>
      <c r="C1848" s="94"/>
      <c r="D1848" s="94"/>
      <c r="E1848" s="94"/>
      <c r="F1848" s="69"/>
    </row>
    <row r="1849" spans="1:6" ht="12.75">
      <c r="A1849" s="25">
        <f>A1847+1</f>
        <v>111</v>
      </c>
      <c r="B1849" s="3" t="s">
        <v>1517</v>
      </c>
      <c r="C1849" s="1" t="s">
        <v>1541</v>
      </c>
      <c r="D1849" s="198">
        <v>1987</v>
      </c>
      <c r="E1849" s="45">
        <v>1302.7</v>
      </c>
      <c r="F1849" s="69"/>
    </row>
    <row r="1850" spans="1:6" ht="21" customHeight="1">
      <c r="A1850" s="25"/>
      <c r="B1850" s="134" t="s">
        <v>1480</v>
      </c>
      <c r="C1850" s="135"/>
      <c r="D1850" s="135"/>
      <c r="E1850" s="135"/>
      <c r="F1850" s="69"/>
    </row>
    <row r="1851" spans="1:6" ht="25.5">
      <c r="A1851" s="25">
        <f>A1849+1</f>
        <v>112</v>
      </c>
      <c r="B1851" s="1" t="s">
        <v>1517</v>
      </c>
      <c r="C1851" s="1" t="s">
        <v>1542</v>
      </c>
      <c r="D1851" s="200">
        <v>1956</v>
      </c>
      <c r="E1851" s="96">
        <v>482</v>
      </c>
      <c r="F1851" s="69"/>
    </row>
    <row r="1852" spans="1:6" ht="25.5">
      <c r="A1852" s="25">
        <f>A1851+1</f>
        <v>113</v>
      </c>
      <c r="B1852" s="1" t="s">
        <v>1543</v>
      </c>
      <c r="C1852" s="1" t="s">
        <v>1542</v>
      </c>
      <c r="D1852" s="200">
        <v>1956</v>
      </c>
      <c r="E1852" s="96">
        <v>110.5</v>
      </c>
      <c r="F1852" s="69"/>
    </row>
    <row r="1853" spans="1:6" ht="25.5">
      <c r="A1853" s="25">
        <f>A1852+1</f>
        <v>114</v>
      </c>
      <c r="B1853" s="1" t="s">
        <v>1544</v>
      </c>
      <c r="C1853" s="1" t="s">
        <v>1542</v>
      </c>
      <c r="D1853" s="200">
        <v>1956</v>
      </c>
      <c r="E1853" s="96">
        <v>47.1</v>
      </c>
      <c r="F1853" s="69"/>
    </row>
    <row r="1854" spans="1:6" ht="25.5">
      <c r="A1854" s="25">
        <f>A1853+1</f>
        <v>115</v>
      </c>
      <c r="B1854" s="1" t="s">
        <v>1518</v>
      </c>
      <c r="C1854" s="1" t="s">
        <v>1542</v>
      </c>
      <c r="D1854" s="200">
        <v>1956</v>
      </c>
      <c r="E1854" s="96">
        <v>25.6</v>
      </c>
      <c r="F1854" s="69"/>
    </row>
    <row r="1855" spans="1:6" ht="25.5">
      <c r="A1855" s="25">
        <f>A1854+1</f>
        <v>116</v>
      </c>
      <c r="B1855" s="1" t="s">
        <v>1518</v>
      </c>
      <c r="C1855" s="1" t="s">
        <v>1542</v>
      </c>
      <c r="D1855" s="200">
        <v>1956</v>
      </c>
      <c r="E1855" s="96">
        <v>26.5</v>
      </c>
      <c r="F1855" s="69"/>
    </row>
    <row r="1856" spans="1:6" ht="25.5">
      <c r="A1856" s="25">
        <f>A1855+1</f>
        <v>117</v>
      </c>
      <c r="B1856" s="1" t="s">
        <v>1518</v>
      </c>
      <c r="C1856" s="1" t="s">
        <v>1542</v>
      </c>
      <c r="D1856" s="200">
        <v>1956</v>
      </c>
      <c r="E1856" s="96">
        <v>49.4</v>
      </c>
      <c r="F1856" s="69"/>
    </row>
    <row r="1857" spans="1:6" ht="28.5" customHeight="1">
      <c r="A1857" s="25"/>
      <c r="B1857" s="217" t="s">
        <v>1481</v>
      </c>
      <c r="C1857" s="218"/>
      <c r="D1857" s="218"/>
      <c r="E1857" s="218"/>
      <c r="F1857" s="69"/>
    </row>
    <row r="1858" spans="1:6" ht="12.75">
      <c r="A1858" s="25">
        <f>A1856+1</f>
        <v>118</v>
      </c>
      <c r="B1858" s="3" t="s">
        <v>1545</v>
      </c>
      <c r="C1858" s="35" t="s">
        <v>1546</v>
      </c>
      <c r="D1858" s="201">
        <v>1951</v>
      </c>
      <c r="E1858" s="45">
        <v>2756.2</v>
      </c>
      <c r="F1858" s="69"/>
    </row>
    <row r="1859" spans="1:6" ht="27" customHeight="1">
      <c r="A1859" s="25"/>
      <c r="B1859" s="93" t="s">
        <v>1482</v>
      </c>
      <c r="C1859" s="94"/>
      <c r="D1859" s="94"/>
      <c r="E1859" s="94"/>
      <c r="F1859" s="69"/>
    </row>
    <row r="1860" spans="1:6" ht="12.75">
      <c r="A1860" s="25">
        <f>A1858+1</f>
        <v>119</v>
      </c>
      <c r="B1860" s="3" t="s">
        <v>1545</v>
      </c>
      <c r="C1860" s="1" t="s">
        <v>1547</v>
      </c>
      <c r="D1860" s="198">
        <v>1964</v>
      </c>
      <c r="E1860" s="45">
        <v>852.96</v>
      </c>
      <c r="F1860" s="69"/>
    </row>
    <row r="1861" spans="1:6" ht="12.75">
      <c r="A1861" s="207">
        <f>A1860+1</f>
        <v>120</v>
      </c>
      <c r="B1861" s="33" t="s">
        <v>1439</v>
      </c>
      <c r="C1861" s="205" t="s">
        <v>1547</v>
      </c>
      <c r="D1861" s="206">
        <v>1964</v>
      </c>
      <c r="E1861" s="45">
        <v>57.82</v>
      </c>
      <c r="F1861" s="69"/>
    </row>
    <row r="1862" spans="1:6" ht="25.5" customHeight="1">
      <c r="A1862" s="25"/>
      <c r="B1862" s="7" t="s">
        <v>1738</v>
      </c>
      <c r="C1862" s="7"/>
      <c r="D1862" s="7"/>
      <c r="E1862" s="121"/>
      <c r="F1862" s="69"/>
    </row>
    <row r="1863" spans="1:6" ht="12.75">
      <c r="A1863" s="25">
        <f>A1861+1</f>
        <v>121</v>
      </c>
      <c r="B1863" s="7" t="s">
        <v>1617</v>
      </c>
      <c r="C1863" s="9" t="s">
        <v>1548</v>
      </c>
      <c r="D1863" s="8">
        <v>1980</v>
      </c>
      <c r="E1863" s="74">
        <v>1990.9</v>
      </c>
      <c r="F1863" s="69"/>
    </row>
    <row r="1864" spans="1:6" ht="25.5" customHeight="1">
      <c r="A1864" s="132"/>
      <c r="B1864" s="219" t="s">
        <v>624</v>
      </c>
      <c r="C1864" s="220"/>
      <c r="D1864" s="221"/>
      <c r="E1864" s="75"/>
      <c r="F1864" s="69"/>
    </row>
    <row r="1865" spans="1:6" ht="25.5">
      <c r="A1865" s="25">
        <f>A1863+1</f>
        <v>122</v>
      </c>
      <c r="B1865" s="1" t="s">
        <v>1549</v>
      </c>
      <c r="C1865" s="28" t="s">
        <v>1550</v>
      </c>
      <c r="D1865" s="199">
        <v>1992</v>
      </c>
      <c r="E1865" s="123">
        <v>2290</v>
      </c>
      <c r="F1865" s="69"/>
    </row>
    <row r="1866" spans="1:6" ht="18.75" customHeight="1">
      <c r="A1866" s="25"/>
      <c r="B1866" s="134" t="s">
        <v>1491</v>
      </c>
      <c r="C1866" s="135"/>
      <c r="D1866" s="135"/>
      <c r="E1866" s="135"/>
      <c r="F1866" s="69"/>
    </row>
    <row r="1867" spans="1:6" ht="12.75">
      <c r="A1867" s="25">
        <f>A1865+1</f>
        <v>123</v>
      </c>
      <c r="B1867" s="1" t="s">
        <v>1517</v>
      </c>
      <c r="C1867" s="1" t="s">
        <v>1551</v>
      </c>
      <c r="D1867" s="198">
        <v>1965</v>
      </c>
      <c r="E1867" s="45">
        <v>1044.5</v>
      </c>
      <c r="F1867" s="69"/>
    </row>
    <row r="1868" spans="1:6" ht="12.75">
      <c r="A1868" s="25">
        <f>A1867+1</f>
        <v>124</v>
      </c>
      <c r="B1868" s="1" t="s">
        <v>1889</v>
      </c>
      <c r="C1868" s="1" t="s">
        <v>1551</v>
      </c>
      <c r="D1868" s="198">
        <v>1965</v>
      </c>
      <c r="E1868" s="45">
        <v>40.7</v>
      </c>
      <c r="F1868" s="69"/>
    </row>
    <row r="1869" spans="1:6" ht="12.75">
      <c r="A1869" s="25">
        <f>A1868+1</f>
        <v>125</v>
      </c>
      <c r="B1869" s="28" t="s">
        <v>1552</v>
      </c>
      <c r="C1869" s="28" t="s">
        <v>1551</v>
      </c>
      <c r="D1869" s="199">
        <v>1966</v>
      </c>
      <c r="E1869" s="123">
        <v>37</v>
      </c>
      <c r="F1869" s="69"/>
    </row>
    <row r="1870" spans="1:6" ht="24" customHeight="1">
      <c r="A1870" s="25"/>
      <c r="B1870" s="134" t="s">
        <v>1492</v>
      </c>
      <c r="C1870" s="135"/>
      <c r="D1870" s="135"/>
      <c r="E1870" s="135"/>
      <c r="F1870" s="69"/>
    </row>
    <row r="1871" spans="1:6" ht="12.75">
      <c r="A1871" s="25">
        <f>A1869+1</f>
        <v>126</v>
      </c>
      <c r="B1871" s="1" t="s">
        <v>1553</v>
      </c>
      <c r="C1871" s="1" t="s">
        <v>625</v>
      </c>
      <c r="D1871" s="198">
        <v>1952</v>
      </c>
      <c r="E1871" s="92">
        <v>374</v>
      </c>
      <c r="F1871" s="69"/>
    </row>
    <row r="1872" spans="1:6" ht="12.75">
      <c r="A1872" s="25">
        <f>A1871+1</f>
        <v>127</v>
      </c>
      <c r="B1872" s="1" t="s">
        <v>1554</v>
      </c>
      <c r="C1872" s="1" t="s">
        <v>625</v>
      </c>
      <c r="D1872" s="198">
        <v>1952</v>
      </c>
      <c r="E1872" s="92">
        <v>102</v>
      </c>
      <c r="F1872" s="69"/>
    </row>
    <row r="1873" spans="1:6" ht="12.75">
      <c r="A1873" s="25">
        <f aca="true" t="shared" si="37" ref="A1873:A1878">A1872+1</f>
        <v>128</v>
      </c>
      <c r="B1873" s="1" t="s">
        <v>1587</v>
      </c>
      <c r="C1873" s="1" t="s">
        <v>625</v>
      </c>
      <c r="D1873" s="198">
        <v>1971</v>
      </c>
      <c r="E1873" s="92">
        <v>257</v>
      </c>
      <c r="F1873" s="69"/>
    </row>
    <row r="1874" spans="1:6" ht="12.75">
      <c r="A1874" s="25">
        <f t="shared" si="37"/>
        <v>129</v>
      </c>
      <c r="B1874" s="1" t="s">
        <v>1889</v>
      </c>
      <c r="C1874" s="1" t="s">
        <v>625</v>
      </c>
      <c r="D1874" s="198">
        <v>1971</v>
      </c>
      <c r="E1874" s="92">
        <v>18</v>
      </c>
      <c r="F1874" s="69"/>
    </row>
    <row r="1875" spans="1:6" ht="12.75">
      <c r="A1875" s="25">
        <f t="shared" si="37"/>
        <v>130</v>
      </c>
      <c r="B1875" s="1" t="s">
        <v>1588</v>
      </c>
      <c r="C1875" s="1" t="s">
        <v>625</v>
      </c>
      <c r="D1875" s="198">
        <v>1971</v>
      </c>
      <c r="E1875" s="92">
        <v>79</v>
      </c>
      <c r="F1875" s="69"/>
    </row>
    <row r="1876" spans="1:6" ht="12.75">
      <c r="A1876" s="25">
        <f t="shared" si="37"/>
        <v>131</v>
      </c>
      <c r="B1876" s="1" t="s">
        <v>1589</v>
      </c>
      <c r="C1876" s="1" t="s">
        <v>625</v>
      </c>
      <c r="D1876" s="198">
        <v>1970</v>
      </c>
      <c r="E1876" s="92">
        <v>50.6</v>
      </c>
      <c r="F1876" s="69"/>
    </row>
    <row r="1877" spans="1:6" ht="25.5">
      <c r="A1877" s="25">
        <f t="shared" si="37"/>
        <v>132</v>
      </c>
      <c r="B1877" s="36" t="s">
        <v>1590</v>
      </c>
      <c r="C1877" s="28" t="s">
        <v>625</v>
      </c>
      <c r="D1877" s="8">
        <v>2003</v>
      </c>
      <c r="E1877" s="123">
        <v>50</v>
      </c>
      <c r="F1877" s="69"/>
    </row>
    <row r="1878" spans="1:6" ht="12.75">
      <c r="A1878" s="25">
        <f t="shared" si="37"/>
        <v>133</v>
      </c>
      <c r="B1878" s="36" t="s">
        <v>1518</v>
      </c>
      <c r="C1878" s="28" t="s">
        <v>625</v>
      </c>
      <c r="D1878" s="8">
        <v>2012</v>
      </c>
      <c r="E1878" s="103">
        <v>7.64</v>
      </c>
      <c r="F1878" s="69"/>
    </row>
    <row r="1879" spans="1:6" ht="18.75" customHeight="1">
      <c r="A1879" s="25"/>
      <c r="B1879" s="93" t="s">
        <v>1493</v>
      </c>
      <c r="C1879" s="94"/>
      <c r="D1879" s="94"/>
      <c r="E1879" s="94"/>
      <c r="F1879" s="69"/>
    </row>
    <row r="1880" spans="1:6" ht="25.5">
      <c r="A1880" s="25">
        <f>A1878+1</f>
        <v>134</v>
      </c>
      <c r="B1880" s="36" t="s">
        <v>1591</v>
      </c>
      <c r="C1880" s="9" t="s">
        <v>626</v>
      </c>
      <c r="D1880" s="8" t="s">
        <v>1592</v>
      </c>
      <c r="E1880" s="75">
        <v>886.6</v>
      </c>
      <c r="F1880" s="69"/>
    </row>
    <row r="1881" spans="1:6" ht="12.75">
      <c r="A1881" s="25">
        <f>A1880+1</f>
        <v>135</v>
      </c>
      <c r="B1881" s="36" t="s">
        <v>1593</v>
      </c>
      <c r="C1881" s="9" t="s">
        <v>626</v>
      </c>
      <c r="D1881" s="8">
        <v>1958</v>
      </c>
      <c r="E1881" s="123">
        <v>28</v>
      </c>
      <c r="F1881" s="69"/>
    </row>
    <row r="1882" spans="1:6" ht="12.75">
      <c r="A1882" s="25">
        <f>A1881+1</f>
        <v>136</v>
      </c>
      <c r="B1882" s="36" t="s">
        <v>1594</v>
      </c>
      <c r="C1882" s="9" t="s">
        <v>626</v>
      </c>
      <c r="D1882" s="8">
        <v>1958</v>
      </c>
      <c r="E1882" s="75">
        <v>43.9</v>
      </c>
      <c r="F1882" s="69"/>
    </row>
    <row r="1883" spans="1:6" ht="12.75">
      <c r="A1883" s="25">
        <f>A1882+1</f>
        <v>137</v>
      </c>
      <c r="B1883" s="5" t="s">
        <v>1595</v>
      </c>
      <c r="C1883" s="9" t="s">
        <v>626</v>
      </c>
      <c r="D1883" s="8">
        <v>1970</v>
      </c>
      <c r="E1883" s="75">
        <v>20.6</v>
      </c>
      <c r="F1883" s="69"/>
    </row>
    <row r="1884" spans="1:6" ht="12.75">
      <c r="A1884" s="59">
        <f>COUNT(A1706:A1883)</f>
        <v>137</v>
      </c>
      <c r="B1884" s="10" t="s">
        <v>652</v>
      </c>
      <c r="C1884" s="8"/>
      <c r="D1884" s="8"/>
      <c r="E1884" s="123">
        <f>SUM(E1707:E1883)</f>
        <v>132871.94000000003</v>
      </c>
      <c r="F1884" s="69"/>
    </row>
    <row r="1885" spans="1:6" ht="12.75">
      <c r="A1885" s="135" t="s">
        <v>621</v>
      </c>
      <c r="B1885" s="135"/>
      <c r="C1885" s="135"/>
      <c r="D1885" s="135"/>
      <c r="E1885" s="135"/>
      <c r="F1885" s="69"/>
    </row>
    <row r="1886" spans="1:6" ht="12.75">
      <c r="A1886" s="19">
        <v>1</v>
      </c>
      <c r="B1886" s="24" t="s">
        <v>630</v>
      </c>
      <c r="C1886" s="18" t="s">
        <v>631</v>
      </c>
      <c r="D1886" s="151">
        <v>1967</v>
      </c>
      <c r="E1886" s="114">
        <v>1469</v>
      </c>
      <c r="F1886" s="69"/>
    </row>
    <row r="1887" spans="1:6" ht="12.75">
      <c r="A1887" s="19">
        <v>2</v>
      </c>
      <c r="B1887" s="52" t="s">
        <v>632</v>
      </c>
      <c r="C1887" s="89" t="s">
        <v>633</v>
      </c>
      <c r="D1887" s="151">
        <v>1982</v>
      </c>
      <c r="E1887" s="114">
        <v>116.38</v>
      </c>
      <c r="F1887" s="69"/>
    </row>
    <row r="1888" spans="1:6" ht="25.5">
      <c r="A1888" s="23">
        <v>3</v>
      </c>
      <c r="B1888" s="41" t="s">
        <v>634</v>
      </c>
      <c r="C1888" s="89" t="s">
        <v>633</v>
      </c>
      <c r="D1888" s="174">
        <v>1985</v>
      </c>
      <c r="E1888" s="124">
        <v>868</v>
      </c>
      <c r="F1888" s="69"/>
    </row>
    <row r="1889" spans="1:6" ht="12.75">
      <c r="A1889" s="23">
        <v>4</v>
      </c>
      <c r="B1889" s="41" t="s">
        <v>635</v>
      </c>
      <c r="C1889" s="41" t="s">
        <v>636</v>
      </c>
      <c r="D1889" s="22">
        <v>1970</v>
      </c>
      <c r="E1889" s="124">
        <v>648</v>
      </c>
      <c r="F1889" s="69"/>
    </row>
    <row r="1890" spans="1:6" ht="12.75">
      <c r="A1890" s="23">
        <v>5</v>
      </c>
      <c r="B1890" s="41" t="s">
        <v>637</v>
      </c>
      <c r="C1890" s="41" t="s">
        <v>638</v>
      </c>
      <c r="D1890" s="22"/>
      <c r="E1890" s="124"/>
      <c r="F1890" s="69"/>
    </row>
    <row r="1891" spans="1:6" ht="12.75">
      <c r="A1891" s="23">
        <v>6</v>
      </c>
      <c r="B1891" s="41" t="s">
        <v>651</v>
      </c>
      <c r="C1891" s="41" t="s">
        <v>639</v>
      </c>
      <c r="D1891" s="22">
        <v>1950</v>
      </c>
      <c r="E1891" s="92"/>
      <c r="F1891" s="69"/>
    </row>
    <row r="1892" spans="1:6" ht="12.75">
      <c r="A1892" s="19">
        <v>7</v>
      </c>
      <c r="B1892" s="24" t="s">
        <v>640</v>
      </c>
      <c r="C1892" s="41" t="s">
        <v>641</v>
      </c>
      <c r="D1892" s="151">
        <v>2008</v>
      </c>
      <c r="E1892" s="123"/>
      <c r="F1892" s="69"/>
    </row>
    <row r="1893" spans="1:6" ht="12.75">
      <c r="A1893" s="23">
        <v>8</v>
      </c>
      <c r="B1893" s="40" t="s">
        <v>642</v>
      </c>
      <c r="C1893" s="41" t="s">
        <v>643</v>
      </c>
      <c r="D1893" s="22">
        <v>1991</v>
      </c>
      <c r="E1893" s="92">
        <v>39.8</v>
      </c>
      <c r="F1893" s="69"/>
    </row>
    <row r="1894" spans="1:6" ht="12.75">
      <c r="A1894" s="44">
        <v>9</v>
      </c>
      <c r="B1894" s="53" t="s">
        <v>642</v>
      </c>
      <c r="C1894" s="41" t="s">
        <v>643</v>
      </c>
      <c r="D1894" s="202">
        <v>1994</v>
      </c>
      <c r="E1894" s="125" t="s">
        <v>909</v>
      </c>
      <c r="F1894" s="69"/>
    </row>
    <row r="1895" spans="1:6" ht="25.5">
      <c r="A1895" s="23">
        <v>10</v>
      </c>
      <c r="B1895" s="41" t="s">
        <v>644</v>
      </c>
      <c r="C1895" s="41" t="s">
        <v>645</v>
      </c>
      <c r="D1895" s="22">
        <v>1962</v>
      </c>
      <c r="E1895" s="126">
        <v>563.4</v>
      </c>
      <c r="F1895" s="69"/>
    </row>
    <row r="1896" spans="1:6" ht="12.75">
      <c r="A1896" s="23">
        <v>11</v>
      </c>
      <c r="B1896" s="41" t="s">
        <v>646</v>
      </c>
      <c r="C1896" s="41" t="s">
        <v>641</v>
      </c>
      <c r="D1896" s="22">
        <v>1957</v>
      </c>
      <c r="E1896" s="124">
        <v>1695.6</v>
      </c>
      <c r="F1896" s="69"/>
    </row>
    <row r="1897" spans="1:6" ht="12.75">
      <c r="A1897" s="19">
        <v>12</v>
      </c>
      <c r="B1897" s="24" t="s">
        <v>647</v>
      </c>
      <c r="C1897" s="41" t="s">
        <v>641</v>
      </c>
      <c r="D1897" s="151">
        <v>2008</v>
      </c>
      <c r="E1897" s="123"/>
      <c r="F1897" s="69"/>
    </row>
    <row r="1898" spans="1:6" ht="12.75">
      <c r="A1898" s="23">
        <v>13</v>
      </c>
      <c r="B1898" s="24" t="s">
        <v>1616</v>
      </c>
      <c r="C1898" s="41" t="s">
        <v>643</v>
      </c>
      <c r="D1898" s="22">
        <v>1994</v>
      </c>
      <c r="E1898" s="92">
        <v>553.6</v>
      </c>
      <c r="F1898" s="69"/>
    </row>
    <row r="1899" spans="1:6" ht="12.75">
      <c r="A1899" s="54">
        <v>14</v>
      </c>
      <c r="B1899" s="7" t="s">
        <v>648</v>
      </c>
      <c r="C1899" s="41" t="s">
        <v>641</v>
      </c>
      <c r="D1899" s="184" t="s">
        <v>649</v>
      </c>
      <c r="E1899" s="127" t="s">
        <v>649</v>
      </c>
      <c r="F1899" s="69"/>
    </row>
    <row r="1900" spans="2:6" ht="12.75">
      <c r="B1900" s="38" t="s">
        <v>650</v>
      </c>
      <c r="E1900" s="115">
        <f>SUM(E1886:E1899)</f>
        <v>5953.780000000001</v>
      </c>
      <c r="F1900" s="69"/>
    </row>
    <row r="1901" spans="1:6" ht="12.75">
      <c r="A1901" s="38" t="s">
        <v>1596</v>
      </c>
      <c r="F1901" s="69"/>
    </row>
    <row r="1902" spans="1:6" ht="12.75">
      <c r="A1902" s="55">
        <v>1</v>
      </c>
      <c r="B1902" s="7" t="s">
        <v>1249</v>
      </c>
      <c r="C1902" s="7" t="s">
        <v>494</v>
      </c>
      <c r="D1902" s="174">
        <v>1999</v>
      </c>
      <c r="E1902" s="45">
        <v>48.4</v>
      </c>
      <c r="F1902" s="69"/>
    </row>
    <row r="1903" spans="2:6" ht="12.75">
      <c r="B1903" s="216" t="s">
        <v>1600</v>
      </c>
      <c r="C1903" s="216"/>
      <c r="D1903" s="216"/>
      <c r="E1903" s="27">
        <f>SUM(E1902)</f>
        <v>48.4</v>
      </c>
      <c r="F1903" s="69"/>
    </row>
    <row r="1904" spans="1:6" ht="17.25" customHeight="1">
      <c r="A1904" s="214" t="s">
        <v>1597</v>
      </c>
      <c r="B1904" s="214"/>
      <c r="C1904" s="214"/>
      <c r="D1904" s="214"/>
      <c r="E1904" s="214"/>
      <c r="F1904" s="69"/>
    </row>
    <row r="1905" spans="1:6" ht="12.75">
      <c r="A1905" s="6">
        <v>1</v>
      </c>
      <c r="B1905" s="24" t="s">
        <v>1616</v>
      </c>
      <c r="C1905" s="18" t="s">
        <v>105</v>
      </c>
      <c r="D1905" s="151">
        <v>1982</v>
      </c>
      <c r="E1905" s="98">
        <v>2473.3</v>
      </c>
      <c r="F1905" s="69"/>
    </row>
    <row r="1906" spans="1:6" ht="12.75">
      <c r="A1906" s="6">
        <v>2</v>
      </c>
      <c r="B1906" s="24" t="s">
        <v>1148</v>
      </c>
      <c r="C1906" s="18" t="s">
        <v>106</v>
      </c>
      <c r="D1906" s="151">
        <v>1999</v>
      </c>
      <c r="E1906" s="128">
        <v>22.7</v>
      </c>
      <c r="F1906" s="69"/>
    </row>
    <row r="1907" spans="1:6" ht="12.75">
      <c r="A1907" s="6">
        <v>3</v>
      </c>
      <c r="B1907" s="24" t="s">
        <v>1149</v>
      </c>
      <c r="C1907" s="18" t="s">
        <v>106</v>
      </c>
      <c r="D1907" s="151">
        <v>1999</v>
      </c>
      <c r="E1907" s="128">
        <v>22.5</v>
      </c>
      <c r="F1907" s="69"/>
    </row>
    <row r="1908" spans="1:6" ht="12.75">
      <c r="A1908" s="6">
        <v>4</v>
      </c>
      <c r="B1908" s="24" t="s">
        <v>1150</v>
      </c>
      <c r="C1908" s="18" t="s">
        <v>106</v>
      </c>
      <c r="D1908" s="151">
        <v>1999</v>
      </c>
      <c r="E1908" s="128">
        <v>22.3</v>
      </c>
      <c r="F1908" s="69"/>
    </row>
    <row r="1909" spans="1:6" ht="12.75">
      <c r="A1909" s="6">
        <v>5</v>
      </c>
      <c r="B1909" s="24" t="s">
        <v>1151</v>
      </c>
      <c r="C1909" s="18" t="s">
        <v>106</v>
      </c>
      <c r="D1909" s="151">
        <v>1999</v>
      </c>
      <c r="E1909" s="128">
        <v>22.8</v>
      </c>
      <c r="F1909" s="69"/>
    </row>
    <row r="1910" spans="1:6" ht="12.75">
      <c r="A1910" s="6">
        <v>6</v>
      </c>
      <c r="B1910" s="24" t="s">
        <v>1598</v>
      </c>
      <c r="C1910" s="18" t="s">
        <v>105</v>
      </c>
      <c r="D1910" s="151">
        <v>1999</v>
      </c>
      <c r="E1910" s="98">
        <v>16.3</v>
      </c>
      <c r="F1910" s="69"/>
    </row>
    <row r="1911" spans="1:6" ht="12.75">
      <c r="A1911" s="6">
        <v>7</v>
      </c>
      <c r="B1911" s="24" t="s">
        <v>1615</v>
      </c>
      <c r="C1911" s="18" t="s">
        <v>105</v>
      </c>
      <c r="D1911" s="151">
        <v>2002</v>
      </c>
      <c r="E1911" s="98">
        <v>19.2</v>
      </c>
      <c r="F1911" s="69"/>
    </row>
    <row r="1912" spans="1:6" ht="12.75">
      <c r="A1912" s="2">
        <f>COUNT(A1905:A1911)</f>
        <v>7</v>
      </c>
      <c r="B1912" s="24" t="s">
        <v>1599</v>
      </c>
      <c r="C1912" s="7"/>
      <c r="D1912" s="174"/>
      <c r="E1912" s="45">
        <f>SUM(E1905:E1911)</f>
        <v>2599.1000000000004</v>
      </c>
      <c r="F1912" s="69"/>
    </row>
    <row r="1913" spans="1:6" ht="26.25" customHeight="1">
      <c r="A1913" s="135" t="s">
        <v>1601</v>
      </c>
      <c r="B1913" s="135"/>
      <c r="C1913" s="135"/>
      <c r="D1913" s="135"/>
      <c r="E1913" s="135"/>
      <c r="F1913" s="69"/>
    </row>
    <row r="1914" spans="1:6" ht="12.75">
      <c r="A1914" s="6">
        <v>1</v>
      </c>
      <c r="B1914" s="24" t="s">
        <v>1884</v>
      </c>
      <c r="C1914" s="18" t="s">
        <v>570</v>
      </c>
      <c r="D1914" s="151">
        <v>1963</v>
      </c>
      <c r="E1914" s="75">
        <f>697.2+39.9</f>
        <v>737.1</v>
      </c>
      <c r="F1914" s="69"/>
    </row>
    <row r="1915" spans="1:6" ht="12.75">
      <c r="A1915" s="6">
        <v>2</v>
      </c>
      <c r="B1915" s="24" t="s">
        <v>897</v>
      </c>
      <c r="C1915" s="18" t="s">
        <v>570</v>
      </c>
      <c r="D1915" s="151">
        <v>1992</v>
      </c>
      <c r="E1915" s="98">
        <v>22.4</v>
      </c>
      <c r="F1915" s="69"/>
    </row>
    <row r="1916" spans="1:6" ht="12.75">
      <c r="A1916" s="2">
        <f>COUNT(A1914:A1915)</f>
        <v>2</v>
      </c>
      <c r="B1916" s="24" t="s">
        <v>1602</v>
      </c>
      <c r="C1916" s="7"/>
      <c r="D1916" s="174"/>
      <c r="E1916" s="45">
        <f>SUM(E1914:E1915)</f>
        <v>759.5</v>
      </c>
      <c r="F1916" s="69"/>
    </row>
    <row r="1917" spans="1:5" ht="18" customHeight="1">
      <c r="A1917" s="208" t="s">
        <v>1774</v>
      </c>
      <c r="B1917" s="212"/>
      <c r="C1917" s="212"/>
      <c r="D1917" s="212"/>
      <c r="E1917" s="212"/>
    </row>
    <row r="1918" spans="1:10" s="39" customFormat="1" ht="12.75">
      <c r="A1918" s="23">
        <v>1</v>
      </c>
      <c r="B1918" s="24" t="s">
        <v>929</v>
      </c>
      <c r="C1918" s="7" t="s">
        <v>541</v>
      </c>
      <c r="D1918" s="174">
        <v>1963</v>
      </c>
      <c r="E1918" s="92">
        <v>272</v>
      </c>
      <c r="F1918" s="79"/>
      <c r="G1918" s="67"/>
      <c r="J1918" s="67"/>
    </row>
    <row r="1919" spans="1:5" ht="15" customHeight="1">
      <c r="A1919" s="86">
        <v>2</v>
      </c>
      <c r="B1919" s="88" t="s">
        <v>930</v>
      </c>
      <c r="C1919" s="7" t="s">
        <v>541</v>
      </c>
      <c r="D1919" s="174">
        <v>1963</v>
      </c>
      <c r="E1919" s="62">
        <v>169.4</v>
      </c>
    </row>
    <row r="1920" spans="1:5" ht="27.75" customHeight="1">
      <c r="A1920" s="86"/>
      <c r="B1920" s="18" t="s">
        <v>931</v>
      </c>
      <c r="C1920" s="87"/>
      <c r="D1920" s="176"/>
      <c r="E1920" s="97">
        <f>SUM(E1918:E1919)</f>
        <v>441.4</v>
      </c>
    </row>
    <row r="1921" spans="1:8" ht="34.5" customHeight="1">
      <c r="A1921" s="134" t="s">
        <v>1478</v>
      </c>
      <c r="B1921" s="135"/>
      <c r="C1921" s="135"/>
      <c r="D1921" s="135"/>
      <c r="E1921" s="245"/>
      <c r="F1921" s="17"/>
      <c r="G1921" s="17"/>
      <c r="H1921" s="17"/>
    </row>
    <row r="1922" spans="1:10" ht="29.25" customHeight="1">
      <c r="A1922" s="249">
        <v>1</v>
      </c>
      <c r="B1922" s="10" t="s">
        <v>1884</v>
      </c>
      <c r="C1922" s="247" t="s">
        <v>577</v>
      </c>
      <c r="D1922" s="174">
        <v>1972</v>
      </c>
      <c r="E1922" s="92">
        <v>5753.4</v>
      </c>
      <c r="F1922" s="69"/>
      <c r="J1922" s="38"/>
    </row>
    <row r="1923" spans="1:10" ht="15" customHeight="1">
      <c r="A1923" s="250"/>
      <c r="B1923" s="10" t="s">
        <v>578</v>
      </c>
      <c r="C1923" s="248"/>
      <c r="D1923" s="174">
        <v>1972</v>
      </c>
      <c r="E1923" s="92">
        <v>79.2</v>
      </c>
      <c r="F1923" s="69"/>
      <c r="J1923" s="38"/>
    </row>
    <row r="1924" spans="1:10" ht="12.75" customHeight="1">
      <c r="A1924" s="162">
        <f>A1922+1</f>
        <v>2</v>
      </c>
      <c r="B1924" s="10" t="s">
        <v>579</v>
      </c>
      <c r="C1924" s="7" t="s">
        <v>580</v>
      </c>
      <c r="D1924" s="174">
        <v>1962</v>
      </c>
      <c r="E1924" s="92">
        <v>5331.8</v>
      </c>
      <c r="F1924" s="69"/>
      <c r="J1924" s="38"/>
    </row>
    <row r="1925" spans="1:10" ht="12.75">
      <c r="A1925" s="162">
        <f>A1924+1</f>
        <v>3</v>
      </c>
      <c r="B1925" s="10" t="s">
        <v>582</v>
      </c>
      <c r="C1925" s="7" t="s">
        <v>580</v>
      </c>
      <c r="D1925" s="174">
        <v>1962</v>
      </c>
      <c r="E1925" s="92">
        <v>1086</v>
      </c>
      <c r="F1925" s="69"/>
      <c r="J1925" s="38"/>
    </row>
    <row r="1926" spans="1:10" ht="12.75">
      <c r="A1926" s="162">
        <f aca="true" t="shared" si="38" ref="A1926:A1944">A1925+1</f>
        <v>4</v>
      </c>
      <c r="B1926" s="10" t="s">
        <v>583</v>
      </c>
      <c r="C1926" s="7" t="s">
        <v>580</v>
      </c>
      <c r="D1926" s="174">
        <v>1962</v>
      </c>
      <c r="E1926" s="92">
        <v>949.9</v>
      </c>
      <c r="F1926" s="69"/>
      <c r="J1926" s="38"/>
    </row>
    <row r="1927" spans="1:10" ht="12.75">
      <c r="A1927" s="162">
        <f t="shared" si="38"/>
        <v>5</v>
      </c>
      <c r="B1927" s="10" t="s">
        <v>584</v>
      </c>
      <c r="C1927" s="7" t="s">
        <v>580</v>
      </c>
      <c r="D1927" s="174">
        <v>1962</v>
      </c>
      <c r="E1927" s="92">
        <v>135.4</v>
      </c>
      <c r="F1927" s="69"/>
      <c r="J1927" s="38"/>
    </row>
    <row r="1928" spans="1:10" ht="12.75">
      <c r="A1928" s="162">
        <f t="shared" si="38"/>
        <v>6</v>
      </c>
      <c r="B1928" s="10" t="s">
        <v>585</v>
      </c>
      <c r="C1928" s="7" t="s">
        <v>580</v>
      </c>
      <c r="D1928" s="174">
        <v>1962</v>
      </c>
      <c r="E1928" s="92">
        <v>454.1</v>
      </c>
      <c r="F1928" s="69"/>
      <c r="J1928" s="38"/>
    </row>
    <row r="1929" spans="1:10" ht="35.25" customHeight="1">
      <c r="A1929" s="162">
        <f t="shared" si="38"/>
        <v>7</v>
      </c>
      <c r="B1929" s="7" t="s">
        <v>587</v>
      </c>
      <c r="C1929" s="7" t="s">
        <v>580</v>
      </c>
      <c r="D1929" s="174">
        <v>1962</v>
      </c>
      <c r="E1929" s="92">
        <v>4385.4</v>
      </c>
      <c r="F1929" s="69"/>
      <c r="J1929" s="38"/>
    </row>
    <row r="1930" spans="1:10" ht="12.75">
      <c r="A1930" s="162">
        <f t="shared" si="38"/>
        <v>8</v>
      </c>
      <c r="B1930" s="10" t="s">
        <v>1408</v>
      </c>
      <c r="C1930" s="7" t="s">
        <v>580</v>
      </c>
      <c r="D1930" s="174">
        <v>1993</v>
      </c>
      <c r="E1930" s="92">
        <v>15.36</v>
      </c>
      <c r="F1930" s="69"/>
      <c r="J1930" s="38"/>
    </row>
    <row r="1931" spans="1:10" ht="12.75">
      <c r="A1931" s="162">
        <f t="shared" si="38"/>
        <v>9</v>
      </c>
      <c r="B1931" s="10" t="s">
        <v>588</v>
      </c>
      <c r="C1931" s="7" t="s">
        <v>580</v>
      </c>
      <c r="D1931" s="174">
        <v>2001</v>
      </c>
      <c r="E1931" s="92">
        <v>32.8</v>
      </c>
      <c r="F1931" s="69"/>
      <c r="J1931" s="38"/>
    </row>
    <row r="1932" spans="1:10" ht="12.75">
      <c r="A1932" s="162">
        <f t="shared" si="38"/>
        <v>10</v>
      </c>
      <c r="B1932" s="10" t="s">
        <v>588</v>
      </c>
      <c r="C1932" s="7" t="s">
        <v>580</v>
      </c>
      <c r="D1932" s="174">
        <v>2001</v>
      </c>
      <c r="E1932" s="92">
        <v>42</v>
      </c>
      <c r="F1932" s="69"/>
      <c r="J1932" s="38"/>
    </row>
    <row r="1933" spans="1:10" ht="12.75">
      <c r="A1933" s="162">
        <f t="shared" si="38"/>
        <v>11</v>
      </c>
      <c r="B1933" s="7" t="s">
        <v>589</v>
      </c>
      <c r="C1933" s="7" t="s">
        <v>590</v>
      </c>
      <c r="D1933" s="174">
        <v>1989</v>
      </c>
      <c r="E1933" s="92">
        <v>49.9</v>
      </c>
      <c r="F1933" s="69"/>
      <c r="J1933" s="38"/>
    </row>
    <row r="1934" spans="1:10" ht="25.5">
      <c r="A1934" s="162">
        <f t="shared" si="38"/>
        <v>12</v>
      </c>
      <c r="B1934" s="7" t="s">
        <v>591</v>
      </c>
      <c r="C1934" s="7" t="s">
        <v>592</v>
      </c>
      <c r="D1934" s="174">
        <v>1972</v>
      </c>
      <c r="E1934" s="92">
        <v>5401.1</v>
      </c>
      <c r="F1934" s="69"/>
      <c r="J1934" s="38"/>
    </row>
    <row r="1935" spans="1:10" ht="24.75" customHeight="1">
      <c r="A1935" s="162">
        <f t="shared" si="38"/>
        <v>13</v>
      </c>
      <c r="B1935" s="7" t="s">
        <v>593</v>
      </c>
      <c r="C1935" s="7" t="s">
        <v>594</v>
      </c>
      <c r="D1935" s="174">
        <v>1932</v>
      </c>
      <c r="E1935" s="92">
        <v>893.3</v>
      </c>
      <c r="F1935" s="69"/>
      <c r="J1935" s="38"/>
    </row>
    <row r="1936" spans="1:10" ht="12.75">
      <c r="A1936" s="162">
        <f t="shared" si="38"/>
        <v>14</v>
      </c>
      <c r="B1936" s="163" t="s">
        <v>595</v>
      </c>
      <c r="C1936" s="7" t="s">
        <v>596</v>
      </c>
      <c r="D1936" s="174">
        <v>1931</v>
      </c>
      <c r="E1936" s="92">
        <v>312.6</v>
      </c>
      <c r="F1936" s="69"/>
      <c r="J1936" s="38"/>
    </row>
    <row r="1937" spans="1:10" ht="12.75">
      <c r="A1937" s="162">
        <f t="shared" si="38"/>
        <v>15</v>
      </c>
      <c r="B1937" s="7" t="s">
        <v>597</v>
      </c>
      <c r="C1937" s="7" t="s">
        <v>598</v>
      </c>
      <c r="D1937" s="174">
        <v>1989</v>
      </c>
      <c r="E1937" s="92">
        <v>50.3</v>
      </c>
      <c r="F1937" s="69"/>
      <c r="J1937" s="38"/>
    </row>
    <row r="1938" spans="1:10" ht="25.5">
      <c r="A1938" s="162">
        <f t="shared" si="38"/>
        <v>16</v>
      </c>
      <c r="B1938" s="7" t="s">
        <v>599</v>
      </c>
      <c r="C1938" s="7" t="s">
        <v>1934</v>
      </c>
      <c r="D1938" s="174">
        <v>1976</v>
      </c>
      <c r="E1938" s="92">
        <v>1930.1</v>
      </c>
      <c r="F1938" s="69"/>
      <c r="J1938" s="38"/>
    </row>
    <row r="1939" spans="1:10" ht="39.75" customHeight="1">
      <c r="A1939" s="162">
        <f t="shared" si="38"/>
        <v>17</v>
      </c>
      <c r="B1939" s="7" t="s">
        <v>602</v>
      </c>
      <c r="C1939" s="7" t="s">
        <v>603</v>
      </c>
      <c r="D1939" s="174">
        <v>1987</v>
      </c>
      <c r="E1939" s="92">
        <v>4875.03</v>
      </c>
      <c r="F1939" s="69"/>
      <c r="J1939" s="38"/>
    </row>
    <row r="1940" spans="1:10" ht="36.75" customHeight="1">
      <c r="A1940" s="162">
        <f t="shared" si="38"/>
        <v>18</v>
      </c>
      <c r="B1940" s="7" t="s">
        <v>604</v>
      </c>
      <c r="C1940" s="7" t="s">
        <v>603</v>
      </c>
      <c r="D1940" s="174">
        <v>1989</v>
      </c>
      <c r="E1940" s="92">
        <v>17438</v>
      </c>
      <c r="F1940" s="69"/>
      <c r="J1940" s="38"/>
    </row>
    <row r="1941" spans="1:10" ht="26.25" customHeight="1">
      <c r="A1941" s="162">
        <f t="shared" si="38"/>
        <v>19</v>
      </c>
      <c r="B1941" s="7" t="s">
        <v>605</v>
      </c>
      <c r="C1941" s="7" t="s">
        <v>603</v>
      </c>
      <c r="D1941" s="174">
        <v>1989</v>
      </c>
      <c r="E1941" s="92">
        <v>800</v>
      </c>
      <c r="F1941" s="69"/>
      <c r="J1941" s="38"/>
    </row>
    <row r="1942" spans="1:10" ht="41.25" customHeight="1">
      <c r="A1942" s="162">
        <f t="shared" si="38"/>
        <v>20</v>
      </c>
      <c r="B1942" s="7" t="s">
        <v>606</v>
      </c>
      <c r="C1942" s="7" t="s">
        <v>603</v>
      </c>
      <c r="D1942" s="174">
        <v>1990</v>
      </c>
      <c r="E1942" s="92">
        <v>2250</v>
      </c>
      <c r="F1942" s="69"/>
      <c r="J1942" s="38"/>
    </row>
    <row r="1943" spans="1:10" ht="32.25" customHeight="1">
      <c r="A1943" s="162">
        <f t="shared" si="38"/>
        <v>21</v>
      </c>
      <c r="B1943" s="7" t="s">
        <v>611</v>
      </c>
      <c r="C1943" s="7" t="s">
        <v>612</v>
      </c>
      <c r="D1943" s="174">
        <v>1931</v>
      </c>
      <c r="E1943" s="92">
        <v>459.1</v>
      </c>
      <c r="F1943" s="69"/>
      <c r="J1943" s="38"/>
    </row>
    <row r="1944" spans="1:10" ht="12.75">
      <c r="A1944" s="162">
        <f t="shared" si="38"/>
        <v>22</v>
      </c>
      <c r="B1944" s="7" t="s">
        <v>614</v>
      </c>
      <c r="C1944" s="7" t="s">
        <v>615</v>
      </c>
      <c r="D1944" s="174">
        <v>1963</v>
      </c>
      <c r="E1944" s="92">
        <v>2582.2</v>
      </c>
      <c r="F1944" s="69"/>
      <c r="J1944" s="38"/>
    </row>
    <row r="1945" spans="1:10" ht="12.75">
      <c r="A1945" s="208" t="s">
        <v>75</v>
      </c>
      <c r="B1945" s="212"/>
      <c r="C1945" s="212"/>
      <c r="D1945" s="209"/>
      <c r="E1945" s="77">
        <f>SUM(E1922:E1944)</f>
        <v>55306.98999999999</v>
      </c>
      <c r="F1945" s="69"/>
      <c r="J1945" s="38"/>
    </row>
    <row r="1946" spans="1:6" ht="27.75" customHeight="1">
      <c r="A1946" s="94" t="s">
        <v>1933</v>
      </c>
      <c r="B1946" s="236"/>
      <c r="C1946" s="236"/>
      <c r="D1946" s="236"/>
      <c r="E1946" s="236"/>
      <c r="F1946" s="69"/>
    </row>
    <row r="1947" spans="1:10" ht="51">
      <c r="A1947" s="162" t="s">
        <v>448</v>
      </c>
      <c r="B1947" s="7" t="s">
        <v>571</v>
      </c>
      <c r="C1947" s="7" t="s">
        <v>572</v>
      </c>
      <c r="D1947" s="174">
        <v>1926</v>
      </c>
      <c r="E1947" s="92">
        <v>1389.2</v>
      </c>
      <c r="F1947" s="69"/>
      <c r="J1947" s="38"/>
    </row>
    <row r="1948" spans="1:10" ht="12.75">
      <c r="A1948" s="162">
        <f>A1947+1</f>
        <v>2</v>
      </c>
      <c r="B1948" s="7" t="s">
        <v>915</v>
      </c>
      <c r="C1948" s="7" t="s">
        <v>572</v>
      </c>
      <c r="D1948" s="174">
        <v>2002</v>
      </c>
      <c r="E1948" s="92">
        <v>32.94</v>
      </c>
      <c r="F1948" s="69"/>
      <c r="J1948" s="38"/>
    </row>
    <row r="1949" spans="1:10" ht="25.5">
      <c r="A1949" s="162">
        <f aca="true" t="shared" si="39" ref="A1949:A1958">A1948+1</f>
        <v>3</v>
      </c>
      <c r="B1949" s="34" t="s">
        <v>575</v>
      </c>
      <c r="C1949" s="34" t="s">
        <v>576</v>
      </c>
      <c r="D1949" s="193">
        <v>1962</v>
      </c>
      <c r="E1949" s="92">
        <v>813</v>
      </c>
      <c r="F1949" s="69"/>
      <c r="J1949" s="38"/>
    </row>
    <row r="1950" spans="1:10" ht="38.25">
      <c r="A1950" s="162">
        <f t="shared" si="39"/>
        <v>4</v>
      </c>
      <c r="B1950" s="7" t="s">
        <v>600</v>
      </c>
      <c r="C1950" s="7" t="s">
        <v>1935</v>
      </c>
      <c r="D1950" s="174">
        <v>1955</v>
      </c>
      <c r="E1950" s="92">
        <v>586.2</v>
      </c>
      <c r="F1950" s="69"/>
      <c r="J1950" s="38"/>
    </row>
    <row r="1951" spans="1:10" ht="51">
      <c r="A1951" s="162">
        <f t="shared" si="39"/>
        <v>5</v>
      </c>
      <c r="B1951" s="7" t="s">
        <v>601</v>
      </c>
      <c r="C1951" s="7" t="s">
        <v>1935</v>
      </c>
      <c r="D1951" s="174">
        <v>1955</v>
      </c>
      <c r="E1951" s="92">
        <v>451.5</v>
      </c>
      <c r="F1951" s="69"/>
      <c r="J1951" s="38"/>
    </row>
    <row r="1952" spans="1:10" ht="38.25">
      <c r="A1952" s="162">
        <f t="shared" si="39"/>
        <v>6</v>
      </c>
      <c r="B1952" s="7" t="s">
        <v>600</v>
      </c>
      <c r="C1952" s="7" t="s">
        <v>1935</v>
      </c>
      <c r="D1952" s="174">
        <v>1955</v>
      </c>
      <c r="E1952" s="92">
        <v>586.2</v>
      </c>
      <c r="F1952" s="69"/>
      <c r="J1952" s="38"/>
    </row>
    <row r="1953" spans="1:10" ht="25.5">
      <c r="A1953" s="162">
        <f t="shared" si="39"/>
        <v>7</v>
      </c>
      <c r="B1953" s="10" t="s">
        <v>903</v>
      </c>
      <c r="C1953" s="7" t="s">
        <v>1935</v>
      </c>
      <c r="D1953" s="174">
        <v>1964</v>
      </c>
      <c r="E1953" s="92">
        <v>5</v>
      </c>
      <c r="F1953" s="69"/>
      <c r="J1953" s="38"/>
    </row>
    <row r="1954" spans="1:10" ht="25.5">
      <c r="A1954" s="162">
        <f t="shared" si="39"/>
        <v>8</v>
      </c>
      <c r="B1954" s="10" t="s">
        <v>897</v>
      </c>
      <c r="C1954" s="7" t="s">
        <v>1935</v>
      </c>
      <c r="D1954" s="174">
        <v>1955</v>
      </c>
      <c r="E1954" s="92">
        <v>187.2</v>
      </c>
      <c r="F1954" s="69"/>
      <c r="J1954" s="38"/>
    </row>
    <row r="1955" spans="1:10" ht="12.75">
      <c r="A1955" s="162">
        <f t="shared" si="39"/>
        <v>9</v>
      </c>
      <c r="B1955" s="7" t="s">
        <v>1936</v>
      </c>
      <c r="C1955" s="7" t="s">
        <v>619</v>
      </c>
      <c r="D1955" s="174">
        <v>1971</v>
      </c>
      <c r="E1955" s="92">
        <v>109.3</v>
      </c>
      <c r="F1955" s="69"/>
      <c r="J1955" s="38"/>
    </row>
    <row r="1956" spans="1:10" ht="25.5">
      <c r="A1956" s="162">
        <f t="shared" si="39"/>
        <v>10</v>
      </c>
      <c r="B1956" s="7" t="s">
        <v>609</v>
      </c>
      <c r="C1956" s="7" t="s">
        <v>610</v>
      </c>
      <c r="D1956" s="174">
        <v>1964</v>
      </c>
      <c r="E1956" s="92">
        <v>750.6</v>
      </c>
      <c r="F1956" s="69"/>
      <c r="J1956" s="38"/>
    </row>
    <row r="1957" spans="1:10" ht="12.75">
      <c r="A1957" s="162">
        <f t="shared" si="39"/>
        <v>11</v>
      </c>
      <c r="B1957" s="10" t="s">
        <v>607</v>
      </c>
      <c r="C1957" s="7" t="s">
        <v>608</v>
      </c>
      <c r="D1957" s="174">
        <v>1932</v>
      </c>
      <c r="E1957" s="92">
        <v>617.7</v>
      </c>
      <c r="F1957" s="69"/>
      <c r="J1957" s="38"/>
    </row>
    <row r="1958" spans="1:10" ht="25.5">
      <c r="A1958" s="162">
        <f t="shared" si="39"/>
        <v>12</v>
      </c>
      <c r="B1958" s="49" t="s">
        <v>618</v>
      </c>
      <c r="C1958" s="164" t="s">
        <v>487</v>
      </c>
      <c r="D1958" s="194">
        <v>1955</v>
      </c>
      <c r="E1958" s="165">
        <v>9</v>
      </c>
      <c r="F1958" s="69"/>
      <c r="J1958" s="38"/>
    </row>
    <row r="1959" spans="1:10" ht="12.75">
      <c r="A1959" s="246" t="s">
        <v>1937</v>
      </c>
      <c r="B1959" s="246"/>
      <c r="C1959" s="246"/>
      <c r="D1959" s="246"/>
      <c r="E1959" s="123">
        <f>SUM(E1947:E1958)</f>
        <v>5537.84</v>
      </c>
      <c r="F1959" s="69"/>
      <c r="J1959" s="38"/>
    </row>
    <row r="1960" spans="1:6" ht="24.75" customHeight="1">
      <c r="A1960" s="94" t="s">
        <v>0</v>
      </c>
      <c r="B1960" s="236"/>
      <c r="C1960" s="236"/>
      <c r="D1960" s="236"/>
      <c r="E1960" s="236"/>
      <c r="F1960" s="69"/>
    </row>
    <row r="1961" spans="1:10" ht="25.5">
      <c r="A1961" s="162">
        <v>1</v>
      </c>
      <c r="B1961" s="7" t="s">
        <v>613</v>
      </c>
      <c r="C1961" s="7" t="s">
        <v>1</v>
      </c>
      <c r="D1961" s="174">
        <v>1959</v>
      </c>
      <c r="E1961" s="92">
        <v>667</v>
      </c>
      <c r="F1961" s="69"/>
      <c r="J1961" s="38"/>
    </row>
    <row r="1962" spans="1:6" ht="12.75">
      <c r="A1962" s="246" t="s">
        <v>2</v>
      </c>
      <c r="B1962" s="246"/>
      <c r="C1962" s="246"/>
      <c r="D1962" s="246"/>
      <c r="E1962" s="129">
        <v>667</v>
      </c>
      <c r="F1962" s="69"/>
    </row>
    <row r="1963" spans="1:6" ht="12.75">
      <c r="A1963" s="94" t="s">
        <v>76</v>
      </c>
      <c r="B1963" s="236"/>
      <c r="C1963" s="236"/>
      <c r="D1963" s="236"/>
      <c r="E1963" s="236"/>
      <c r="F1963" s="69"/>
    </row>
    <row r="1964" spans="1:6" ht="12.75">
      <c r="A1964" s="162">
        <v>1</v>
      </c>
      <c r="B1964" s="7" t="s">
        <v>616</v>
      </c>
      <c r="C1964" s="7" t="s">
        <v>617</v>
      </c>
      <c r="D1964" s="174">
        <v>2008</v>
      </c>
      <c r="E1964" s="92">
        <v>34.4</v>
      </c>
      <c r="F1964" s="69"/>
    </row>
    <row r="1965" spans="1:6" ht="12.75">
      <c r="A1965" s="246" t="s">
        <v>77</v>
      </c>
      <c r="B1965" s="246"/>
      <c r="C1965" s="246"/>
      <c r="D1965" s="246"/>
      <c r="E1965" s="129">
        <f>SUM(E1964)</f>
        <v>34.4</v>
      </c>
      <c r="F1965" s="69"/>
    </row>
    <row r="1966" spans="1:6" ht="12.75">
      <c r="A1966" s="213" t="s">
        <v>653</v>
      </c>
      <c r="B1966" s="213"/>
      <c r="C1966" s="213"/>
      <c r="D1966" s="213"/>
      <c r="E1966" s="213"/>
      <c r="F1966" s="69"/>
    </row>
    <row r="1967" spans="1:6" ht="25.5">
      <c r="A1967" s="22">
        <v>1</v>
      </c>
      <c r="B1967" s="7" t="s">
        <v>654</v>
      </c>
      <c r="C1967" s="7" t="s">
        <v>655</v>
      </c>
      <c r="D1967" s="174">
        <v>2001</v>
      </c>
      <c r="E1967" s="45"/>
      <c r="F1967" s="69"/>
    </row>
    <row r="1968" spans="1:6" ht="25.5">
      <c r="A1968" s="22">
        <v>2</v>
      </c>
      <c r="B1968" s="7" t="s">
        <v>656</v>
      </c>
      <c r="C1968" s="7" t="s">
        <v>657</v>
      </c>
      <c r="D1968" s="174">
        <v>2001</v>
      </c>
      <c r="E1968" s="45"/>
      <c r="F1968" s="69"/>
    </row>
    <row r="1969" spans="1:6" ht="12.75">
      <c r="A1969" s="22">
        <v>3</v>
      </c>
      <c r="B1969" s="10" t="s">
        <v>658</v>
      </c>
      <c r="C1969" s="7" t="s">
        <v>627</v>
      </c>
      <c r="D1969" s="174">
        <v>2001</v>
      </c>
      <c r="E1969" s="45"/>
      <c r="F1969" s="69"/>
    </row>
    <row r="1970" spans="1:6" ht="12.75">
      <c r="A1970" s="208" t="s">
        <v>887</v>
      </c>
      <c r="B1970" s="212"/>
      <c r="C1970" s="212"/>
      <c r="D1970" s="212"/>
      <c r="E1970" s="212"/>
      <c r="F1970" s="69"/>
    </row>
    <row r="1971" spans="1:6" ht="12.75">
      <c r="A1971" s="22">
        <v>4</v>
      </c>
      <c r="B1971" s="10" t="s">
        <v>74</v>
      </c>
      <c r="C1971" s="7" t="s">
        <v>659</v>
      </c>
      <c r="D1971" s="174">
        <v>1945</v>
      </c>
      <c r="E1971" s="45">
        <v>3120</v>
      </c>
      <c r="F1971" s="69"/>
    </row>
    <row r="1972" spans="1:6" ht="12.75">
      <c r="A1972" s="22">
        <f>A1971+1</f>
        <v>5</v>
      </c>
      <c r="B1972" s="10" t="s">
        <v>660</v>
      </c>
      <c r="C1972" s="7" t="s">
        <v>659</v>
      </c>
      <c r="D1972" s="174">
        <v>1949</v>
      </c>
      <c r="E1972" s="45"/>
      <c r="F1972" s="69"/>
    </row>
    <row r="1973" spans="1:6" ht="12.75">
      <c r="A1973" s="22">
        <f>A1972+1</f>
        <v>6</v>
      </c>
      <c r="B1973" s="10" t="s">
        <v>661</v>
      </c>
      <c r="C1973" s="7" t="s">
        <v>659</v>
      </c>
      <c r="D1973" s="174">
        <v>1968</v>
      </c>
      <c r="E1973" s="45">
        <v>565.4</v>
      </c>
      <c r="F1973" s="69"/>
    </row>
    <row r="1974" spans="1:6" ht="12.75">
      <c r="A1974" s="22">
        <f>A1973+1</f>
        <v>7</v>
      </c>
      <c r="B1974" s="10" t="s">
        <v>628</v>
      </c>
      <c r="C1974" s="7" t="s">
        <v>659</v>
      </c>
      <c r="D1974" s="174">
        <v>1957</v>
      </c>
      <c r="E1974" s="45"/>
      <c r="F1974" s="69"/>
    </row>
    <row r="1975" spans="1:6" ht="12.75">
      <c r="A1975" s="22">
        <f>A1974+1</f>
        <v>8</v>
      </c>
      <c r="B1975" s="10" t="s">
        <v>662</v>
      </c>
      <c r="C1975" s="7" t="s">
        <v>659</v>
      </c>
      <c r="D1975" s="174">
        <v>2001</v>
      </c>
      <c r="E1975" s="45"/>
      <c r="F1975" s="69"/>
    </row>
    <row r="1976" spans="1:6" ht="12.75">
      <c r="A1976" s="208" t="s">
        <v>663</v>
      </c>
      <c r="B1976" s="212"/>
      <c r="C1976" s="212"/>
      <c r="D1976" s="212"/>
      <c r="E1976" s="212"/>
      <c r="F1976" s="69"/>
    </row>
    <row r="1977" spans="1:6" ht="12.75">
      <c r="A1977" s="22">
        <f>A1975+1</f>
        <v>9</v>
      </c>
      <c r="B1977" s="10" t="s">
        <v>1446</v>
      </c>
      <c r="C1977" s="7" t="s">
        <v>664</v>
      </c>
      <c r="D1977" s="174">
        <v>1950</v>
      </c>
      <c r="E1977" s="45">
        <v>2055</v>
      </c>
      <c r="F1977" s="69"/>
    </row>
    <row r="1978" spans="1:6" ht="12.75">
      <c r="A1978" s="208" t="s">
        <v>665</v>
      </c>
      <c r="B1978" s="212"/>
      <c r="C1978" s="212"/>
      <c r="D1978" s="212"/>
      <c r="E1978" s="212"/>
      <c r="F1978" s="69"/>
    </row>
    <row r="1979" spans="1:6" ht="12.75">
      <c r="A1979" s="22">
        <f>A1977+1</f>
        <v>10</v>
      </c>
      <c r="B1979" s="10" t="s">
        <v>1446</v>
      </c>
      <c r="C1979" s="7" t="s">
        <v>1896</v>
      </c>
      <c r="D1979" s="174">
        <v>1965</v>
      </c>
      <c r="E1979" s="45">
        <v>412</v>
      </c>
      <c r="F1979" s="69"/>
    </row>
    <row r="1980" spans="1:6" ht="12.75">
      <c r="A1980" s="208" t="s">
        <v>666</v>
      </c>
      <c r="B1980" s="212"/>
      <c r="C1980" s="212"/>
      <c r="D1980" s="212"/>
      <c r="E1980" s="212"/>
      <c r="F1980" s="69"/>
    </row>
    <row r="1981" spans="1:6" ht="25.5">
      <c r="A1981" s="22">
        <f>A1979+1</f>
        <v>11</v>
      </c>
      <c r="B1981" s="10" t="s">
        <v>1446</v>
      </c>
      <c r="C1981" s="7" t="s">
        <v>250</v>
      </c>
      <c r="D1981" s="174">
        <v>1956</v>
      </c>
      <c r="E1981" s="45">
        <v>741</v>
      </c>
      <c r="F1981" s="69"/>
    </row>
    <row r="1982" spans="1:6" ht="12.75">
      <c r="A1982" s="208" t="s">
        <v>667</v>
      </c>
      <c r="B1982" s="212"/>
      <c r="C1982" s="212"/>
      <c r="D1982" s="212"/>
      <c r="E1982" s="212"/>
      <c r="F1982" s="69"/>
    </row>
    <row r="1983" spans="1:6" ht="12.75">
      <c r="A1983" s="22">
        <f>A1981+1</f>
        <v>12</v>
      </c>
      <c r="B1983" s="10" t="s">
        <v>668</v>
      </c>
      <c r="C1983" s="7" t="s">
        <v>669</v>
      </c>
      <c r="D1983" s="174">
        <v>1957</v>
      </c>
      <c r="E1983" s="45">
        <v>2685</v>
      </c>
      <c r="F1983" s="69"/>
    </row>
    <row r="1984" spans="1:6" ht="12.75">
      <c r="A1984" s="22">
        <f>A1983+1</f>
        <v>13</v>
      </c>
      <c r="B1984" s="10" t="s">
        <v>673</v>
      </c>
      <c r="C1984" s="7" t="s">
        <v>669</v>
      </c>
      <c r="D1984" s="174">
        <v>1954</v>
      </c>
      <c r="E1984" s="45">
        <v>2685</v>
      </c>
      <c r="F1984" s="69"/>
    </row>
    <row r="1985" spans="1:6" ht="12.75">
      <c r="A1985" s="22">
        <f>A1984+1</f>
        <v>14</v>
      </c>
      <c r="B1985" s="7" t="s">
        <v>674</v>
      </c>
      <c r="C1985" s="7" t="s">
        <v>669</v>
      </c>
      <c r="D1985" s="174">
        <v>1956</v>
      </c>
      <c r="E1985" s="45">
        <v>465.9</v>
      </c>
      <c r="F1985" s="69"/>
    </row>
    <row r="1986" spans="1:6" ht="12.75">
      <c r="A1986" s="208" t="s">
        <v>675</v>
      </c>
      <c r="B1986" s="212"/>
      <c r="C1986" s="212"/>
      <c r="D1986" s="212"/>
      <c r="E1986" s="212"/>
      <c r="F1986" s="69"/>
    </row>
    <row r="1987" spans="1:6" ht="25.5">
      <c r="A1987" s="22"/>
      <c r="B1987" s="7" t="s">
        <v>629</v>
      </c>
      <c r="C1987" s="7" t="s">
        <v>676</v>
      </c>
      <c r="D1987" s="174">
        <v>1962</v>
      </c>
      <c r="E1987" s="45"/>
      <c r="F1987" s="69"/>
    </row>
    <row r="1988" spans="1:6" ht="12.75">
      <c r="A1988" s="22">
        <f>A1985+1</f>
        <v>15</v>
      </c>
      <c r="B1988" s="7" t="s">
        <v>1446</v>
      </c>
      <c r="C1988" s="7" t="s">
        <v>676</v>
      </c>
      <c r="D1988" s="174">
        <v>1962</v>
      </c>
      <c r="E1988" s="92">
        <v>503</v>
      </c>
      <c r="F1988" s="69"/>
    </row>
    <row r="1989" spans="1:6" ht="12.75">
      <c r="A1989" s="22">
        <f>A1988+1</f>
        <v>16</v>
      </c>
      <c r="B1989" s="7" t="s">
        <v>677</v>
      </c>
      <c r="C1989" s="7" t="s">
        <v>676</v>
      </c>
      <c r="D1989" s="174">
        <v>1962</v>
      </c>
      <c r="E1989" s="45">
        <v>47.2</v>
      </c>
      <c r="F1989" s="69"/>
    </row>
    <row r="1990" spans="1:6" ht="12.75">
      <c r="A1990" s="208" t="s">
        <v>678</v>
      </c>
      <c r="B1990" s="212"/>
      <c r="C1990" s="212"/>
      <c r="D1990" s="212"/>
      <c r="E1990" s="212"/>
      <c r="F1990" s="69"/>
    </row>
    <row r="1991" spans="1:6" ht="25.5">
      <c r="A1991" s="22">
        <f>A1989+1</f>
        <v>17</v>
      </c>
      <c r="B1991" s="10" t="s">
        <v>1291</v>
      </c>
      <c r="C1991" s="7" t="s">
        <v>679</v>
      </c>
      <c r="D1991" s="174">
        <v>1952</v>
      </c>
      <c r="E1991" s="92">
        <v>2010</v>
      </c>
      <c r="F1991" s="69"/>
    </row>
    <row r="1992" spans="1:6" ht="13.5" thickBot="1">
      <c r="A1992" s="64"/>
      <c r="B1992" s="76" t="s">
        <v>680</v>
      </c>
      <c r="C1992" s="65"/>
      <c r="D1992" s="203"/>
      <c r="E1992" s="130">
        <f>E1971+E1973+E1977+E1979+E1981+E1983+E1984+E1985+E1988+E1989+E1991</f>
        <v>15289.5</v>
      </c>
      <c r="F1992" s="69"/>
    </row>
    <row r="1993" spans="1:6" ht="12.75">
      <c r="A1993" s="137" t="s">
        <v>681</v>
      </c>
      <c r="B1993" s="137"/>
      <c r="C1993" s="137"/>
      <c r="D1993" s="137"/>
      <c r="E1993" s="137"/>
      <c r="F1993" s="69"/>
    </row>
    <row r="1994" spans="1:6" ht="12.75">
      <c r="A1994" s="22">
        <v>1</v>
      </c>
      <c r="B1994" s="7" t="s">
        <v>560</v>
      </c>
      <c r="C1994" s="7" t="s">
        <v>561</v>
      </c>
      <c r="D1994" s="184">
        <v>1989</v>
      </c>
      <c r="E1994" s="131">
        <v>3621.3</v>
      </c>
      <c r="F1994" s="69"/>
    </row>
    <row r="1995" spans="1:6" ht="12.75">
      <c r="A1995" s="22"/>
      <c r="B1995" s="10" t="s">
        <v>1379</v>
      </c>
      <c r="C1995" s="7"/>
      <c r="D1995" s="174"/>
      <c r="E1995" s="77">
        <f>SUM(E1994)</f>
        <v>3621.3</v>
      </c>
      <c r="F1995" s="69"/>
    </row>
    <row r="1996" spans="1:6" ht="12.75">
      <c r="A1996" s="212" t="s">
        <v>1331</v>
      </c>
      <c r="B1996" s="212"/>
      <c r="C1996" s="212"/>
      <c r="D1996" s="212"/>
      <c r="E1996" s="212"/>
      <c r="F1996" s="69"/>
    </row>
    <row r="1997" spans="1:7" ht="12.75">
      <c r="A1997" s="8">
        <v>1</v>
      </c>
      <c r="B1997" s="24" t="s">
        <v>1884</v>
      </c>
      <c r="C1997" s="18" t="s">
        <v>1330</v>
      </c>
      <c r="D1997" s="204">
        <v>1987</v>
      </c>
      <c r="E1997" s="98">
        <v>660</v>
      </c>
      <c r="F1997" s="166"/>
      <c r="G1997" s="167"/>
    </row>
    <row r="1998" spans="1:7" ht="12.75">
      <c r="A1998" s="8">
        <v>2</v>
      </c>
      <c r="B1998" s="24" t="s">
        <v>1884</v>
      </c>
      <c r="C1998" s="18" t="s">
        <v>1330</v>
      </c>
      <c r="D1998" s="204">
        <v>1987</v>
      </c>
      <c r="E1998" s="98">
        <v>220</v>
      </c>
      <c r="F1998" s="166"/>
      <c r="G1998" s="167"/>
    </row>
    <row r="1999" spans="1:7" ht="12.75">
      <c r="A1999" s="2"/>
      <c r="B1999" s="24" t="s">
        <v>1379</v>
      </c>
      <c r="C1999" s="7"/>
      <c r="D1999" s="175"/>
      <c r="E1999" s="45">
        <f>SUM(E1997:E1998)</f>
        <v>880</v>
      </c>
      <c r="F1999" s="170"/>
      <c r="G1999" s="171"/>
    </row>
    <row r="2000" spans="1:6" ht="12.75">
      <c r="A2000" s="214" t="s">
        <v>564</v>
      </c>
      <c r="B2000" s="214"/>
      <c r="C2000" s="214"/>
      <c r="D2000" s="214"/>
      <c r="E2000" s="214"/>
      <c r="F2000" s="69"/>
    </row>
    <row r="2001" spans="1:6" ht="12.75">
      <c r="A2001" s="22">
        <v>1</v>
      </c>
      <c r="B2001" s="7" t="s">
        <v>1884</v>
      </c>
      <c r="C2001" s="7" t="s">
        <v>565</v>
      </c>
      <c r="D2001" s="174">
        <v>1973</v>
      </c>
      <c r="E2001" s="45">
        <v>803</v>
      </c>
      <c r="F2001" s="69"/>
    </row>
    <row r="2002" spans="1:6" ht="12.75">
      <c r="A2002" s="10"/>
      <c r="B2002" s="10" t="s">
        <v>1379</v>
      </c>
      <c r="C2002" s="7"/>
      <c r="D2002" s="174"/>
      <c r="E2002" s="45">
        <f>SUM(E2001)</f>
        <v>803</v>
      </c>
      <c r="F2002" s="69"/>
    </row>
    <row r="2003" spans="1:6" ht="12.75">
      <c r="A2003" s="136" t="s">
        <v>566</v>
      </c>
      <c r="B2003" s="136"/>
      <c r="C2003" s="136"/>
      <c r="D2003" s="136"/>
      <c r="E2003" s="136"/>
      <c r="F2003" s="69"/>
    </row>
    <row r="2004" spans="1:6" ht="27" customHeight="1">
      <c r="A2004" s="22">
        <v>1</v>
      </c>
      <c r="B2004" s="7" t="s">
        <v>1034</v>
      </c>
      <c r="C2004" s="7" t="s">
        <v>567</v>
      </c>
      <c r="D2004" s="174">
        <v>1935</v>
      </c>
      <c r="E2004" s="45">
        <f>346.8+158.3</f>
        <v>505.1</v>
      </c>
      <c r="F2004" s="69"/>
    </row>
    <row r="2005" spans="1:6" ht="12.75">
      <c r="A2005" s="23"/>
      <c r="B2005" s="10" t="s">
        <v>1379</v>
      </c>
      <c r="C2005" s="7"/>
      <c r="D2005" s="174"/>
      <c r="E2005" s="45">
        <f>SUM(E2004:E2004)</f>
        <v>505.1</v>
      </c>
      <c r="F2005" s="69"/>
    </row>
    <row r="2006" spans="1:6" ht="12.75">
      <c r="A2006" s="21"/>
      <c r="B2006" s="21" t="s">
        <v>568</v>
      </c>
      <c r="C2006" s="9"/>
      <c r="D2006" s="204"/>
      <c r="E2006" s="104">
        <f>E388+E718+E881+E1166+E1350</f>
        <v>1618851.5910000002</v>
      </c>
      <c r="F2006" s="69"/>
    </row>
    <row r="2007" spans="1:6" ht="12.75">
      <c r="A2007" s="21"/>
      <c r="B2007" s="21" t="s">
        <v>569</v>
      </c>
      <c r="C2007" s="9"/>
      <c r="D2007" s="204"/>
      <c r="E2007" s="104">
        <f>E19+E21+E30+E407++E731+E893+E1169+E1364+E1448+E1619+E1627+E1630+E1645+E1667+E1675+E1692+E1704+E1884+E1900+E1903+E1912+E1916+E1945+E1959+E1962+E1965+E1992+E1995+E1999+E2002+E2005+E1920</f>
        <v>329719.02</v>
      </c>
      <c r="F2007" s="69"/>
    </row>
    <row r="2008" spans="1:6" ht="12.75">
      <c r="A2008" s="21"/>
      <c r="B2008" s="21" t="s">
        <v>1379</v>
      </c>
      <c r="C2008" s="9"/>
      <c r="D2008" s="204"/>
      <c r="E2008" s="104">
        <f>SUM(E2006:E2007)</f>
        <v>1948570.6110000003</v>
      </c>
      <c r="F2008" s="69"/>
    </row>
  </sheetData>
  <sheetProtection/>
  <mergeCells count="77">
    <mergeCell ref="A1963:E1963"/>
    <mergeCell ref="A1965:D1965"/>
    <mergeCell ref="C1922:C1923"/>
    <mergeCell ref="A1922:A1923"/>
    <mergeCell ref="A1945:D1945"/>
    <mergeCell ref="A1959:D1959"/>
    <mergeCell ref="A1960:E1960"/>
    <mergeCell ref="A1962:D1962"/>
    <mergeCell ref="A1946:E1946"/>
    <mergeCell ref="A731:D731"/>
    <mergeCell ref="A732:D732"/>
    <mergeCell ref="B1781:E1781"/>
    <mergeCell ref="A1620:E1620"/>
    <mergeCell ref="A1448:C1448"/>
    <mergeCell ref="A1676:C1676"/>
    <mergeCell ref="B1619:D1619"/>
    <mergeCell ref="A1646:E1646"/>
    <mergeCell ref="A1921:E1921"/>
    <mergeCell ref="A2:E2"/>
    <mergeCell ref="A3:E3"/>
    <mergeCell ref="A1705:E1705"/>
    <mergeCell ref="A1693:E1693"/>
    <mergeCell ref="A4:E4"/>
    <mergeCell ref="A389:A395"/>
    <mergeCell ref="C389:C395"/>
    <mergeCell ref="A6:E6"/>
    <mergeCell ref="A22:E22"/>
    <mergeCell ref="A409:E409"/>
    <mergeCell ref="A1628:E1628"/>
    <mergeCell ref="B1713:E1713"/>
    <mergeCell ref="B1751:E1751"/>
    <mergeCell ref="B1761:E1761"/>
    <mergeCell ref="B1722:E1722"/>
    <mergeCell ref="A1631:E1631"/>
    <mergeCell ref="B1870:E1870"/>
    <mergeCell ref="B1857:E1857"/>
    <mergeCell ref="B1859:E1859"/>
    <mergeCell ref="B1864:D1864"/>
    <mergeCell ref="A1904:E1904"/>
    <mergeCell ref="A1917:E1917"/>
    <mergeCell ref="B1903:D1903"/>
    <mergeCell ref="A1885:E1885"/>
    <mergeCell ref="A1449:E1449"/>
    <mergeCell ref="A1668:E1668"/>
    <mergeCell ref="A1978:E1978"/>
    <mergeCell ref="A1980:E1980"/>
    <mergeCell ref="B1778:E1778"/>
    <mergeCell ref="B1848:E1848"/>
    <mergeCell ref="B1850:E1850"/>
    <mergeCell ref="B1879:E1879"/>
    <mergeCell ref="B1866:E1866"/>
    <mergeCell ref="A1913:E1913"/>
    <mergeCell ref="B1790:E1790"/>
    <mergeCell ref="B1775:E1775"/>
    <mergeCell ref="B1731:E1731"/>
    <mergeCell ref="B1740:E1740"/>
    <mergeCell ref="B1756:E1756"/>
    <mergeCell ref="A2003:E2003"/>
    <mergeCell ref="A1982:E1982"/>
    <mergeCell ref="A1986:E1986"/>
    <mergeCell ref="A1990:E1990"/>
    <mergeCell ref="A1993:E1993"/>
    <mergeCell ref="A1996:E1996"/>
    <mergeCell ref="A20:E20"/>
    <mergeCell ref="A2000:E2000"/>
    <mergeCell ref="A1970:E1970"/>
    <mergeCell ref="A1976:E1976"/>
    <mergeCell ref="A733:E733"/>
    <mergeCell ref="A31:E31"/>
    <mergeCell ref="A1966:E1966"/>
    <mergeCell ref="A1366:E1366"/>
    <mergeCell ref="A1171:E1171"/>
    <mergeCell ref="A895:E895"/>
    <mergeCell ref="A881:B881"/>
    <mergeCell ref="A388:B388"/>
    <mergeCell ref="A718:B718"/>
    <mergeCell ref="A1350:B1350"/>
  </mergeCells>
  <printOptions/>
  <pageMargins left="0.56" right="0.19" top="0.78" bottom="0.28" header="0.28" footer="0.19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Admin</cp:lastModifiedBy>
  <cp:lastPrinted>2019-02-22T07:31:39Z</cp:lastPrinted>
  <dcterms:created xsi:type="dcterms:W3CDTF">2004-08-16T16:10:59Z</dcterms:created>
  <dcterms:modified xsi:type="dcterms:W3CDTF">2021-01-24T02:50:36Z</dcterms:modified>
  <cp:category/>
  <cp:version/>
  <cp:contentType/>
  <cp:contentStatus/>
</cp:coreProperties>
</file>