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335" windowHeight="7755" activeTab="0"/>
  </bookViews>
  <sheets>
    <sheet name="Бюджетний запит -Додатковий  ві" sheetId="1" r:id="rId1"/>
  </sheets>
  <definedNames>
    <definedName name="_xlnm.Print_Area" localSheetId="0">'Бюджетний запит -Додатковий  ві'!$B$1:$O$67</definedName>
  </definedNames>
  <calcPr fullCalcOnLoad="1"/>
</workbook>
</file>

<file path=xl/sharedStrings.xml><?xml version="1.0" encoding="utf-8"?>
<sst xmlns="http://schemas.openxmlformats.org/spreadsheetml/2006/main" count="146" uniqueCount="86">
  <si>
    <t>1.Управління з виконання політики Лисичанської міської ради в галузі житлово-комунального господарства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</si>
  <si>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</si>
  <si>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місцевих
бюджетів)</t>
  </si>
  <si>
    <t>(найменування відповідального виконавця)</t>
  </si>
  <si>
    <t>4. Додаткові витрати місцевого бюджету:</t>
  </si>
  <si>
    <t>Код Економічної класифікації
видатків бюджету / код Класифікації
кредитування бюджету</t>
  </si>
  <si>
    <t>Найменування</t>
  </si>
  <si>
    <t>граничний обсяг</t>
  </si>
  <si>
    <t>1</t>
  </si>
  <si>
    <t>2</t>
  </si>
  <si>
    <t>3</t>
  </si>
  <si>
    <t>4</t>
  </si>
  <si>
    <t>5</t>
  </si>
  <si>
    <t>6</t>
  </si>
  <si>
    <t>7</t>
  </si>
  <si>
    <t/>
  </si>
  <si>
    <t>УСЬОГО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</si>
  <si>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</si>
  <si>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t>№
з/п</t>
  </si>
  <si>
    <t>Одиниця виміру</t>
  </si>
  <si>
    <t>Джерело інформації</t>
  </si>
  <si>
    <t>індикативні прогнозні показники</t>
  </si>
  <si>
    <t>Зміна результативних показників бюджетної програми/підпрограми у разі передбачення додаткових коштів:</t>
  </si>
  <si>
    <t>Показники</t>
  </si>
  <si>
    <t>8</t>
  </si>
  <si>
    <t>(підпис)</t>
  </si>
  <si>
    <t>(прізвище та ініціали)</t>
  </si>
  <si>
    <t>необхідно додатково (+)</t>
  </si>
  <si>
    <t>2. Управління з виконання політики Лисичанської міської ради в галузі житлово-комунального господарства</t>
  </si>
  <si>
    <t>затрат</t>
  </si>
  <si>
    <t>продукту</t>
  </si>
  <si>
    <t>ефективності</t>
  </si>
  <si>
    <t>якості</t>
  </si>
  <si>
    <t>(грн)</t>
  </si>
  <si>
    <t>грн.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</si>
  <si>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</si>
  <si>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</si>
  <si>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</si>
  <si>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од.</t>
  </si>
  <si>
    <t>розрахунок</t>
  </si>
  <si>
    <t>обсяг видатків</t>
  </si>
  <si>
    <t>Начальник відділу планування та економічного аналізу</t>
  </si>
  <si>
    <t xml:space="preserve">ЗАТВЕРДЖЕНО
Наказ Міністерства фінансів України
17 липня 2015 року № 648
(у редакції наказу
Міністерства фінансів України
від 17 липня 2018 року № 617)
</t>
  </si>
  <si>
    <t>БЮДЖЕТНИЙ ЗАПИТ НА 2020 – 2022 РОКИ додатковий ( Форма 2020-3 )</t>
  </si>
  <si>
    <t>03364197</t>
  </si>
  <si>
    <t>(код за ЄДРПОУ)</t>
  </si>
  <si>
    <t>3.</t>
  </si>
  <si>
    <t>12208100000</t>
  </si>
  <si>
    <t xml:space="preserve"> 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</si>
  <si>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</si>
  <si>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</si>
  <si>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</si>
  <si>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</si>
  <si>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1) додаткові витрати на 2020 (плановий) рік  за бюджетними програмами/підпрограмами: 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</si>
  <si>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</si>
  <si>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</si>
  <si>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</si>
  <si>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</si>
  <si>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</si>
  <si>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виділення додаткових коштів</t>
  </si>
  <si>
    <t>2) додаткові витрати на  2021-2022 роки за бюджетними програмами/підпрограмами:</t>
  </si>
  <si>
    <t>2022 рік (прогноз)</t>
  </si>
  <si>
    <t>Обґрунтування необхідності додаткових коштів на 2021-2022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</si>
  <si>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</si>
  <si>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</si>
  <si>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Головний спеціаліст відділу планування та економічного аналізу</t>
  </si>
  <si>
    <t>Кримченко К.В.</t>
  </si>
  <si>
    <t>Єрьоменко О.В.</t>
  </si>
  <si>
    <t>придбання обладнання</t>
  </si>
  <si>
    <t>кількість облданання, яке планується придбати</t>
  </si>
  <si>
    <t>Інша діяльність, пов’язана з експлуатацією об’єктів житлово-комунального господарства</t>
  </si>
  <si>
    <t>0620</t>
  </si>
  <si>
    <t>Придбання обладнання і предметів довгострокового користування</t>
  </si>
  <si>
    <t>Придбання автогідропідйомника АГП-30-А</t>
  </si>
  <si>
    <t>Начальник житлового відділу управління</t>
  </si>
  <si>
    <t>Євдошенко М.М.</t>
  </si>
  <si>
    <t>середні видатки на придбання одиниці обладнання</t>
  </si>
  <si>
    <t>економія коштів за рік, що виникла за результатами впровадження в експлуатацію придбаного обладнання</t>
  </si>
  <si>
    <t>листи КП ЛЖЕК №1,№5</t>
  </si>
  <si>
    <t>комерційна пропозиція</t>
  </si>
  <si>
    <t>З метою підвіщення якості наданих послуг та оновлення матеріально-технічної бази</t>
  </si>
  <si>
    <t>На підставі листів КП ЛЖЕК №1 від 03.03.2020 №149, КП ЛЖЕК №5 від 14.02.2020 №452, від 11.03.2020 №590, з метою підвищення якості наданих послуг та оновлення матеріально-технічної бази, на виконання Програми розвитку житлово-комунального господарства та благоустрою м. Лисичанська на 2020 рік</t>
  </si>
  <si>
    <t>Придбання тракторів BELARUS-82.1 (2 одиниці)</t>
  </si>
  <si>
    <t>Придбання відвалу для механічної очистки вулиць, тротуарів від снігу</t>
  </si>
  <si>
    <r>
      <t xml:space="preserve"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програми/підпрограми: </t>
    </r>
    <r>
      <rPr>
        <sz val="9"/>
        <rFont val="Times New Roman"/>
        <family val="1"/>
      </rPr>
      <t>неможливість оновлення матеріально-технічної бази, а отже неможливість підвищення якості наданих послуг, альтернатива відсутня</t>
    </r>
  </si>
  <si>
    <r>
      <t xml:space="preserve">Наслідки у разі, якщо додаткові кошти не будуть передбачені у 2021–2022 роках, та альтернативні заходи, яких необхідно вжити для забезпечення виконання бюджетної програми: </t>
    </r>
    <r>
      <rPr>
        <sz val="9"/>
        <rFont val="Times New Roman"/>
        <family val="1"/>
      </rPr>
      <t>неможливість оновлення матеріально-технічної бази, а отже неможливість підвищення якості наданих послуг, альтернатива відсутня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</si>
</sst>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;;"/>
    <numFmt numFmtId="182" formatCode="#0.0"/>
    <numFmt numFmtId="183" formatCode="#0"/>
    <numFmt numFmtId="184" formatCode="#,##0.0"/>
    <numFmt numFmtId="185" formatCode="0.0"/>
    <numFmt numFmtId="186" formatCode="0.000"/>
    <numFmt numFmtId="187" formatCode="0.0000"/>
    <numFmt numFmtId="188" formatCode="0.00000"/>
    <numFmt numFmtId="189" formatCode="#0.000"/>
    <numFmt numFmtId="190" formatCode="#0.0000"/>
    <numFmt numFmtId="191" formatCode="#0.00000"/>
    <numFmt numFmtId="192" formatCode="#0.000000"/>
    <numFmt numFmtId="193" formatCode="#,##0.000"/>
    <numFmt numFmtId="194" formatCode="#,##0.0000"/>
  </numFmts>
  <fonts count="37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3" fontId="34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justify" wrapText="1"/>
      <protection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3" fontId="35" fillId="0" borderId="19" xfId="0" applyNumberFormat="1" applyFont="1" applyBorder="1" applyAlignment="1" applyProtection="1">
      <alignment horizontal="center" vertical="center" wrapText="1"/>
      <protection/>
    </xf>
    <xf numFmtId="3" fontId="35" fillId="0" borderId="20" xfId="0" applyNumberFormat="1" applyFont="1" applyBorder="1" applyAlignment="1" applyProtection="1">
      <alignment horizontal="center" vertical="center" wrapText="1"/>
      <protection/>
    </xf>
    <xf numFmtId="3" fontId="12" fillId="24" borderId="12" xfId="0" applyNumberFormat="1" applyFont="1" applyFill="1" applyBorder="1" applyAlignment="1" applyProtection="1">
      <alignment horizontal="center" vertical="center" wrapText="1"/>
      <protection/>
    </xf>
    <xf numFmtId="3" fontId="12" fillId="0" borderId="12" xfId="0" applyNumberFormat="1" applyFont="1" applyBorder="1" applyAlignment="1" applyProtection="1">
      <alignment horizontal="center" vertical="center" wrapText="1"/>
      <protection/>
    </xf>
    <xf numFmtId="3" fontId="12" fillId="0" borderId="18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4" fontId="35" fillId="0" borderId="19" xfId="0" applyNumberFormat="1" applyFont="1" applyBorder="1" applyAlignment="1" applyProtection="1">
      <alignment horizontal="center" vertical="center" wrapText="1"/>
      <protection/>
    </xf>
    <xf numFmtId="184" fontId="3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 wrapText="1"/>
      <protection/>
    </xf>
    <xf numFmtId="3" fontId="5" fillId="0" borderId="20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Border="1" applyAlignment="1" applyProtection="1">
      <alignment horizontal="center" vertical="center" wrapText="1"/>
      <protection/>
    </xf>
    <xf numFmtId="3" fontId="34" fillId="0" borderId="19" xfId="0" applyNumberFormat="1" applyFont="1" applyBorder="1" applyAlignment="1" applyProtection="1">
      <alignment horizontal="center" vertical="center" wrapText="1"/>
      <protection/>
    </xf>
    <xf numFmtId="3" fontId="34" fillId="0" borderId="2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justify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9" fontId="3" fillId="0" borderId="28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83" fontId="5" fillId="0" borderId="13" xfId="0" applyNumberFormat="1" applyFont="1" applyBorder="1" applyAlignment="1" applyProtection="1">
      <alignment horizontal="center" vertical="center" wrapText="1"/>
      <protection/>
    </xf>
    <xf numFmtId="183" fontId="5" fillId="0" borderId="14" xfId="0" applyNumberFormat="1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9" xfId="0" applyNumberFormat="1" applyFont="1" applyBorder="1" applyAlignment="1" applyProtection="1">
      <alignment horizontal="center" vertical="center" wrapText="1"/>
      <protection/>
    </xf>
    <xf numFmtId="3" fontId="5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36" fillId="0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26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3" fontId="12" fillId="24" borderId="10" xfId="0" applyNumberFormat="1" applyFont="1" applyFill="1" applyBorder="1" applyAlignment="1" applyProtection="1">
      <alignment horizontal="center" vertical="center" wrapText="1"/>
      <protection/>
    </xf>
    <xf numFmtId="3" fontId="12" fillId="24" borderId="12" xfId="0" applyNumberFormat="1" applyFont="1" applyFill="1" applyBorder="1" applyAlignment="1" applyProtection="1">
      <alignment horizontal="center" vertical="center" wrapText="1"/>
      <protection/>
    </xf>
    <xf numFmtId="3" fontId="12" fillId="24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="130" zoomScaleNormal="130" zoomScaleSheetLayoutView="130" workbookViewId="0" topLeftCell="B13">
      <selection activeCell="K18" sqref="K18:O21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3" width="6.8515625" style="5" customWidth="1"/>
    <col min="4" max="4" width="21.00390625" style="5" customWidth="1"/>
    <col min="5" max="7" width="11.7109375" style="5" customWidth="1"/>
    <col min="8" max="8" width="6.7109375" style="5" customWidth="1"/>
    <col min="9" max="9" width="5.00390625" style="5" customWidth="1"/>
    <col min="10" max="10" width="11.7109375" style="5" customWidth="1"/>
    <col min="11" max="11" width="14.140625" style="5" customWidth="1"/>
    <col min="12" max="12" width="5.421875" style="5" customWidth="1"/>
    <col min="13" max="13" width="5.7109375" style="5" customWidth="1"/>
    <col min="14" max="14" width="15.28125" style="5" customWidth="1"/>
    <col min="15" max="15" width="4.57421875" style="5" customWidth="1"/>
    <col min="16" max="16" width="6.8515625" style="5" customWidth="1"/>
    <col min="17" max="17" width="7.140625" style="5" customWidth="1"/>
    <col min="18" max="18" width="5.57421875" style="5" customWidth="1"/>
    <col min="19" max="16384" width="9.140625" style="5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11" t="s">
        <v>42</v>
      </c>
      <c r="M1" s="111"/>
      <c r="N1" s="111"/>
      <c r="O1" s="111"/>
      <c r="P1" s="4"/>
    </row>
    <row r="2" spans="1:1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11"/>
      <c r="M2" s="111"/>
      <c r="N2" s="111"/>
      <c r="O2" s="111"/>
      <c r="P2" s="4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11"/>
      <c r="M3" s="111"/>
      <c r="N3" s="111"/>
      <c r="O3" s="111"/>
      <c r="P3" s="4"/>
    </row>
    <row r="4" spans="1:16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11"/>
      <c r="M4" s="111"/>
      <c r="N4" s="111"/>
      <c r="O4" s="111"/>
      <c r="P4" s="4"/>
    </row>
    <row r="5" spans="1:1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11"/>
      <c r="M5" s="111"/>
      <c r="N5" s="111"/>
      <c r="O5" s="111"/>
      <c r="P5" s="4"/>
    </row>
    <row r="6" spans="1:18" ht="14.25">
      <c r="A6" s="4"/>
      <c r="B6" s="114" t="s">
        <v>43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4"/>
      <c r="P6" s="4"/>
      <c r="R6" s="6"/>
    </row>
    <row r="7" spans="1:16" ht="10.5" customHeight="1">
      <c r="A7" s="4"/>
      <c r="B7" s="112" t="s">
        <v>0</v>
      </c>
      <c r="C7" s="113"/>
      <c r="D7" s="113"/>
      <c r="E7" s="113"/>
      <c r="F7" s="113"/>
      <c r="G7" s="113"/>
      <c r="H7" s="113"/>
      <c r="I7" s="113"/>
      <c r="J7" s="113"/>
      <c r="K7" s="73">
        <v>12</v>
      </c>
      <c r="L7" s="73"/>
      <c r="M7" s="74"/>
      <c r="N7" s="75" t="s">
        <v>44</v>
      </c>
      <c r="O7" s="76"/>
      <c r="P7" s="4"/>
    </row>
    <row r="8" spans="1:16" ht="24" customHeight="1">
      <c r="A8" s="4"/>
      <c r="B8" s="68" t="s">
        <v>1</v>
      </c>
      <c r="C8" s="68"/>
      <c r="D8" s="68"/>
      <c r="E8" s="68"/>
      <c r="F8" s="68"/>
      <c r="G8" s="68"/>
      <c r="H8" s="68"/>
      <c r="I8" s="68"/>
      <c r="J8" s="68"/>
      <c r="K8" s="71" t="s">
        <v>2</v>
      </c>
      <c r="L8" s="71"/>
      <c r="M8" s="71"/>
      <c r="N8" s="72" t="s">
        <v>45</v>
      </c>
      <c r="O8" s="72"/>
      <c r="P8" s="4"/>
    </row>
    <row r="9" spans="1:16" ht="18" customHeight="1">
      <c r="A9" s="4"/>
      <c r="B9" s="69" t="s">
        <v>28</v>
      </c>
      <c r="C9" s="70"/>
      <c r="D9" s="70"/>
      <c r="E9" s="70"/>
      <c r="F9" s="70"/>
      <c r="G9" s="70"/>
      <c r="H9" s="70"/>
      <c r="I9" s="70"/>
      <c r="J9" s="70"/>
      <c r="K9" s="73">
        <v>121</v>
      </c>
      <c r="L9" s="73"/>
      <c r="M9" s="74"/>
      <c r="N9" s="75" t="s">
        <v>44</v>
      </c>
      <c r="O9" s="76"/>
      <c r="P9" s="4"/>
    </row>
    <row r="10" spans="1:16" ht="25.5" customHeight="1">
      <c r="A10" s="4"/>
      <c r="B10" s="68" t="s">
        <v>3</v>
      </c>
      <c r="C10" s="68"/>
      <c r="D10" s="68"/>
      <c r="E10" s="68"/>
      <c r="F10" s="68"/>
      <c r="G10" s="68"/>
      <c r="H10" s="68"/>
      <c r="I10" s="68"/>
      <c r="J10" s="68"/>
      <c r="K10" s="68" t="s">
        <v>2</v>
      </c>
      <c r="L10" s="68"/>
      <c r="M10" s="68"/>
      <c r="N10" s="72" t="s">
        <v>45</v>
      </c>
      <c r="O10" s="72"/>
      <c r="P10" s="4"/>
    </row>
    <row r="11" spans="1:16" ht="25.5" customHeight="1">
      <c r="A11" s="4"/>
      <c r="B11" s="24" t="s">
        <v>46</v>
      </c>
      <c r="C11" s="105">
        <v>1216017</v>
      </c>
      <c r="D11" s="105"/>
      <c r="E11" s="25">
        <v>6017</v>
      </c>
      <c r="F11" s="26" t="s">
        <v>71</v>
      </c>
      <c r="G11" s="104" t="s">
        <v>70</v>
      </c>
      <c r="H11" s="105"/>
      <c r="I11" s="105"/>
      <c r="J11" s="105"/>
      <c r="K11" s="105"/>
      <c r="L11" s="105"/>
      <c r="M11" s="106"/>
      <c r="N11" s="75" t="s">
        <v>47</v>
      </c>
      <c r="O11" s="76"/>
      <c r="P11" s="4"/>
    </row>
    <row r="12" spans="1:16" ht="57.75" customHeight="1">
      <c r="A12" s="4"/>
      <c r="B12" s="116" t="s">
        <v>48</v>
      </c>
      <c r="C12" s="116"/>
      <c r="D12" s="116"/>
      <c r="E12" s="27" t="s">
        <v>49</v>
      </c>
      <c r="F12" s="23" t="s">
        <v>50</v>
      </c>
      <c r="G12" s="116" t="s">
        <v>51</v>
      </c>
      <c r="H12" s="116"/>
      <c r="I12" s="116"/>
      <c r="J12" s="116"/>
      <c r="K12" s="116"/>
      <c r="L12" s="116"/>
      <c r="M12" s="116"/>
      <c r="N12" s="72" t="s">
        <v>52</v>
      </c>
      <c r="O12" s="72"/>
      <c r="P12" s="4"/>
    </row>
    <row r="13" spans="1:16" ht="13.5" customHeight="1">
      <c r="A13" s="4"/>
      <c r="B13" s="66" t="s">
        <v>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4"/>
      <c r="P13" s="4"/>
    </row>
    <row r="14" spans="1:16" ht="15.75" customHeight="1">
      <c r="A14" s="4"/>
      <c r="B14" s="50" t="s">
        <v>53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3" t="s">
        <v>33</v>
      </c>
      <c r="P14" s="4"/>
    </row>
    <row r="15" spans="1:16" ht="13.5" customHeight="1">
      <c r="A15" s="4"/>
      <c r="B15" s="107" t="s">
        <v>5</v>
      </c>
      <c r="C15" s="108"/>
      <c r="D15" s="78" t="s">
        <v>6</v>
      </c>
      <c r="E15" s="80"/>
      <c r="F15" s="29" t="s">
        <v>54</v>
      </c>
      <c r="G15" s="29" t="s">
        <v>55</v>
      </c>
      <c r="H15" s="41" t="s">
        <v>56</v>
      </c>
      <c r="I15" s="77"/>
      <c r="J15" s="42"/>
      <c r="K15" s="78" t="s">
        <v>57</v>
      </c>
      <c r="L15" s="79"/>
      <c r="M15" s="79"/>
      <c r="N15" s="79"/>
      <c r="O15" s="80"/>
      <c r="P15" s="4"/>
    </row>
    <row r="16" spans="1:16" ht="48" customHeight="1">
      <c r="A16" s="4"/>
      <c r="B16" s="109"/>
      <c r="C16" s="110"/>
      <c r="D16" s="81"/>
      <c r="E16" s="83"/>
      <c r="F16" s="29"/>
      <c r="G16" s="29"/>
      <c r="H16" s="29" t="s">
        <v>7</v>
      </c>
      <c r="I16" s="29"/>
      <c r="J16" s="11" t="s">
        <v>27</v>
      </c>
      <c r="K16" s="81"/>
      <c r="L16" s="82"/>
      <c r="M16" s="82"/>
      <c r="N16" s="82"/>
      <c r="O16" s="83"/>
      <c r="P16" s="4"/>
    </row>
    <row r="17" spans="1:16" ht="10.5" customHeight="1">
      <c r="A17" s="4"/>
      <c r="B17" s="45" t="s">
        <v>8</v>
      </c>
      <c r="C17" s="45"/>
      <c r="D17" s="45" t="s">
        <v>9</v>
      </c>
      <c r="E17" s="45"/>
      <c r="F17" s="1" t="s">
        <v>10</v>
      </c>
      <c r="G17" s="1" t="s">
        <v>11</v>
      </c>
      <c r="H17" s="45" t="s">
        <v>12</v>
      </c>
      <c r="I17" s="45"/>
      <c r="J17" s="1" t="s">
        <v>13</v>
      </c>
      <c r="K17" s="53" t="s">
        <v>14</v>
      </c>
      <c r="L17" s="53"/>
      <c r="M17" s="53"/>
      <c r="N17" s="53"/>
      <c r="O17" s="53"/>
      <c r="P17" s="4"/>
    </row>
    <row r="18" spans="1:16" ht="24" customHeight="1">
      <c r="A18" s="4"/>
      <c r="B18" s="29">
        <v>3110</v>
      </c>
      <c r="C18" s="29"/>
      <c r="D18" s="43" t="s">
        <v>72</v>
      </c>
      <c r="E18" s="44"/>
      <c r="F18" s="12">
        <v>0</v>
      </c>
      <c r="G18" s="12">
        <v>0</v>
      </c>
      <c r="H18" s="39"/>
      <c r="I18" s="40"/>
      <c r="J18" s="28">
        <f>J19+J20+J21</f>
        <v>4437500</v>
      </c>
      <c r="K18" s="115" t="s">
        <v>81</v>
      </c>
      <c r="L18" s="115"/>
      <c r="M18" s="115"/>
      <c r="N18" s="115"/>
      <c r="O18" s="115"/>
      <c r="P18" s="4"/>
    </row>
    <row r="19" spans="1:16" ht="25.5" customHeight="1">
      <c r="A19" s="4"/>
      <c r="B19" s="41"/>
      <c r="C19" s="42"/>
      <c r="D19" s="118" t="s">
        <v>82</v>
      </c>
      <c r="E19" s="119"/>
      <c r="F19" s="120"/>
      <c r="G19" s="120"/>
      <c r="H19" s="121"/>
      <c r="I19" s="122"/>
      <c r="J19" s="38">
        <f>510000+510000</f>
        <v>1020000</v>
      </c>
      <c r="K19" s="115"/>
      <c r="L19" s="115"/>
      <c r="M19" s="115"/>
      <c r="N19" s="115"/>
      <c r="O19" s="115"/>
      <c r="P19" s="4"/>
    </row>
    <row r="20" spans="1:16" ht="24" customHeight="1">
      <c r="A20" s="4"/>
      <c r="B20" s="41"/>
      <c r="C20" s="42"/>
      <c r="D20" s="118" t="s">
        <v>83</v>
      </c>
      <c r="E20" s="119"/>
      <c r="F20" s="120"/>
      <c r="G20" s="120"/>
      <c r="H20" s="121"/>
      <c r="I20" s="122"/>
      <c r="J20" s="38">
        <v>17500</v>
      </c>
      <c r="K20" s="115"/>
      <c r="L20" s="115"/>
      <c r="M20" s="115"/>
      <c r="N20" s="115"/>
      <c r="O20" s="115"/>
      <c r="P20" s="4"/>
    </row>
    <row r="21" spans="1:16" ht="22.5" customHeight="1">
      <c r="A21" s="4"/>
      <c r="B21" s="29"/>
      <c r="C21" s="29"/>
      <c r="D21" s="67" t="s">
        <v>73</v>
      </c>
      <c r="E21" s="67"/>
      <c r="F21" s="17"/>
      <c r="G21" s="17"/>
      <c r="H21" s="52"/>
      <c r="I21" s="52"/>
      <c r="J21" s="38">
        <v>3400000</v>
      </c>
      <c r="K21" s="115"/>
      <c r="L21" s="115"/>
      <c r="M21" s="115"/>
      <c r="N21" s="115"/>
      <c r="O21" s="115"/>
      <c r="P21" s="4"/>
    </row>
    <row r="22" spans="1:16" ht="12.75">
      <c r="A22" s="4"/>
      <c r="B22" s="66" t="s">
        <v>17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4"/>
    </row>
    <row r="23" spans="1:16" ht="23.25" customHeight="1">
      <c r="A23" s="4"/>
      <c r="B23" s="92" t="s">
        <v>18</v>
      </c>
      <c r="C23" s="93"/>
      <c r="D23" s="45" t="s">
        <v>6</v>
      </c>
      <c r="E23" s="45"/>
      <c r="F23" s="45"/>
      <c r="G23" s="1" t="s">
        <v>19</v>
      </c>
      <c r="H23" s="45" t="s">
        <v>20</v>
      </c>
      <c r="I23" s="45"/>
      <c r="J23" s="45"/>
      <c r="K23" s="45" t="s">
        <v>58</v>
      </c>
      <c r="L23" s="45"/>
      <c r="M23" s="45" t="s">
        <v>59</v>
      </c>
      <c r="N23" s="45"/>
      <c r="O23" s="45"/>
      <c r="P23" s="4"/>
    </row>
    <row r="24" spans="1:16" ht="9.75" customHeight="1">
      <c r="A24" s="4"/>
      <c r="B24" s="29" t="s">
        <v>8</v>
      </c>
      <c r="C24" s="29"/>
      <c r="D24" s="29" t="s">
        <v>9</v>
      </c>
      <c r="E24" s="29"/>
      <c r="F24" s="29"/>
      <c r="G24" s="11" t="s">
        <v>10</v>
      </c>
      <c r="H24" s="29" t="s">
        <v>11</v>
      </c>
      <c r="I24" s="29"/>
      <c r="J24" s="29"/>
      <c r="K24" s="29" t="s">
        <v>12</v>
      </c>
      <c r="L24" s="29"/>
      <c r="M24" s="29" t="s">
        <v>13</v>
      </c>
      <c r="N24" s="29"/>
      <c r="O24" s="29"/>
      <c r="P24" s="4"/>
    </row>
    <row r="25" spans="1:16" ht="11.25" customHeight="1">
      <c r="A25" s="4"/>
      <c r="B25" s="91" t="s">
        <v>8</v>
      </c>
      <c r="C25" s="91"/>
      <c r="D25" s="88" t="s">
        <v>72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4"/>
    </row>
    <row r="26" spans="1:16" ht="11.25" customHeight="1">
      <c r="A26" s="4"/>
      <c r="B26" s="45" t="s">
        <v>15</v>
      </c>
      <c r="C26" s="45"/>
      <c r="D26" s="48" t="s">
        <v>29</v>
      </c>
      <c r="E26" s="48"/>
      <c r="F26" s="48"/>
      <c r="G26" s="1" t="s">
        <v>15</v>
      </c>
      <c r="H26" s="45" t="s">
        <v>15</v>
      </c>
      <c r="I26" s="45"/>
      <c r="J26" s="45"/>
      <c r="K26" s="87" t="s">
        <v>15</v>
      </c>
      <c r="L26" s="87"/>
      <c r="M26" s="87" t="s">
        <v>15</v>
      </c>
      <c r="N26" s="87"/>
      <c r="O26" s="87"/>
      <c r="P26" s="4"/>
    </row>
    <row r="27" spans="1:16" ht="12.75">
      <c r="A27" s="4"/>
      <c r="B27" s="45">
        <v>1</v>
      </c>
      <c r="C27" s="45"/>
      <c r="D27" s="48" t="s">
        <v>40</v>
      </c>
      <c r="E27" s="48"/>
      <c r="F27" s="48"/>
      <c r="G27" s="1" t="s">
        <v>34</v>
      </c>
      <c r="H27" s="45" t="s">
        <v>78</v>
      </c>
      <c r="I27" s="45"/>
      <c r="J27" s="45"/>
      <c r="K27" s="84"/>
      <c r="L27" s="84"/>
      <c r="M27" s="84">
        <f>J18</f>
        <v>4437500</v>
      </c>
      <c r="N27" s="84"/>
      <c r="O27" s="84"/>
      <c r="P27" s="4"/>
    </row>
    <row r="28" spans="1:16" ht="12.75" customHeight="1">
      <c r="A28" s="4"/>
      <c r="B28" s="45">
        <v>2</v>
      </c>
      <c r="C28" s="45"/>
      <c r="D28" s="48" t="s">
        <v>68</v>
      </c>
      <c r="E28" s="48"/>
      <c r="F28" s="48"/>
      <c r="G28" s="1" t="s">
        <v>34</v>
      </c>
      <c r="H28" s="45" t="s">
        <v>79</v>
      </c>
      <c r="I28" s="45"/>
      <c r="J28" s="45"/>
      <c r="K28" s="84"/>
      <c r="L28" s="84"/>
      <c r="M28" s="84">
        <f>M27</f>
        <v>4437500</v>
      </c>
      <c r="N28" s="84"/>
      <c r="O28" s="84"/>
      <c r="P28" s="4"/>
    </row>
    <row r="29" spans="1:16" ht="10.5" customHeight="1">
      <c r="A29" s="4"/>
      <c r="B29" s="45" t="s">
        <v>15</v>
      </c>
      <c r="C29" s="45"/>
      <c r="D29" s="48" t="s">
        <v>30</v>
      </c>
      <c r="E29" s="48"/>
      <c r="F29" s="48"/>
      <c r="G29" s="1"/>
      <c r="H29" s="45"/>
      <c r="I29" s="45"/>
      <c r="J29" s="45"/>
      <c r="K29" s="86"/>
      <c r="L29" s="86"/>
      <c r="M29" s="86" t="s">
        <v>15</v>
      </c>
      <c r="N29" s="86"/>
      <c r="O29" s="86"/>
      <c r="P29" s="4"/>
    </row>
    <row r="30" spans="1:16" ht="12.75" customHeight="1">
      <c r="A30" s="4"/>
      <c r="B30" s="45">
        <v>1</v>
      </c>
      <c r="C30" s="45"/>
      <c r="D30" s="48" t="s">
        <v>69</v>
      </c>
      <c r="E30" s="48"/>
      <c r="F30" s="48"/>
      <c r="G30" s="1" t="s">
        <v>38</v>
      </c>
      <c r="H30" s="45" t="s">
        <v>78</v>
      </c>
      <c r="I30" s="45"/>
      <c r="J30" s="45"/>
      <c r="K30" s="86"/>
      <c r="L30" s="86"/>
      <c r="M30" s="86">
        <v>4</v>
      </c>
      <c r="N30" s="86"/>
      <c r="O30" s="86"/>
      <c r="P30" s="4"/>
    </row>
    <row r="31" spans="1:16" ht="10.5" customHeight="1">
      <c r="A31" s="4"/>
      <c r="B31" s="45" t="s">
        <v>15</v>
      </c>
      <c r="C31" s="45"/>
      <c r="D31" s="48" t="s">
        <v>31</v>
      </c>
      <c r="E31" s="48"/>
      <c r="F31" s="48"/>
      <c r="G31" s="1" t="s">
        <v>15</v>
      </c>
      <c r="H31" s="45"/>
      <c r="I31" s="45"/>
      <c r="J31" s="45"/>
      <c r="K31" s="85"/>
      <c r="L31" s="85"/>
      <c r="M31" s="85" t="s">
        <v>15</v>
      </c>
      <c r="N31" s="85"/>
      <c r="O31" s="85"/>
      <c r="P31" s="4"/>
    </row>
    <row r="32" spans="1:16" ht="12" customHeight="1">
      <c r="A32" s="4"/>
      <c r="B32" s="45">
        <v>1</v>
      </c>
      <c r="C32" s="45"/>
      <c r="D32" s="48" t="s">
        <v>76</v>
      </c>
      <c r="E32" s="48"/>
      <c r="F32" s="48"/>
      <c r="G32" s="1" t="s">
        <v>34</v>
      </c>
      <c r="H32" s="45" t="s">
        <v>39</v>
      </c>
      <c r="I32" s="45"/>
      <c r="J32" s="45"/>
      <c r="K32" s="49"/>
      <c r="L32" s="49"/>
      <c r="M32" s="49">
        <f>M27/M30</f>
        <v>1109375</v>
      </c>
      <c r="N32" s="49"/>
      <c r="O32" s="49"/>
      <c r="P32" s="4"/>
    </row>
    <row r="33" spans="1:16" ht="10.5" customHeight="1">
      <c r="A33" s="4"/>
      <c r="B33" s="53" t="s">
        <v>15</v>
      </c>
      <c r="C33" s="53"/>
      <c r="D33" s="54" t="s">
        <v>32</v>
      </c>
      <c r="E33" s="54"/>
      <c r="F33" s="54"/>
      <c r="G33" s="20" t="s">
        <v>15</v>
      </c>
      <c r="H33" s="53"/>
      <c r="I33" s="53"/>
      <c r="J33" s="53"/>
      <c r="K33" s="95"/>
      <c r="L33" s="95"/>
      <c r="M33" s="95"/>
      <c r="N33" s="95"/>
      <c r="O33" s="95"/>
      <c r="P33" s="4"/>
    </row>
    <row r="34" spans="1:16" ht="22.5" customHeight="1">
      <c r="A34" s="4"/>
      <c r="B34" s="30">
        <v>1</v>
      </c>
      <c r="C34" s="30"/>
      <c r="D34" s="51" t="s">
        <v>77</v>
      </c>
      <c r="E34" s="51"/>
      <c r="F34" s="51"/>
      <c r="G34" s="18" t="s">
        <v>34</v>
      </c>
      <c r="H34" s="30" t="s">
        <v>39</v>
      </c>
      <c r="I34" s="30"/>
      <c r="J34" s="30"/>
      <c r="K34" s="94"/>
      <c r="L34" s="94"/>
      <c r="M34" s="58">
        <f>29900+211900+115300</f>
        <v>357100</v>
      </c>
      <c r="N34" s="58"/>
      <c r="O34" s="58"/>
      <c r="P34" s="4"/>
    </row>
    <row r="35" spans="1:16" s="16" customFormat="1" ht="27" customHeight="1">
      <c r="A35" s="15"/>
      <c r="B35" s="117" t="s">
        <v>84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5"/>
    </row>
    <row r="36" spans="1:16" ht="11.25" customHeight="1">
      <c r="A36" s="4"/>
      <c r="P36" s="4"/>
    </row>
    <row r="37" spans="1:16" ht="12.75" customHeight="1">
      <c r="A37" s="4"/>
      <c r="B37" s="41" t="s">
        <v>16</v>
      </c>
      <c r="C37" s="42"/>
      <c r="D37" s="32"/>
      <c r="E37" s="33"/>
      <c r="F37" s="12">
        <f>F18</f>
        <v>0</v>
      </c>
      <c r="G37" s="12">
        <f>G18</f>
        <v>0</v>
      </c>
      <c r="H37" s="39">
        <f>H18</f>
        <v>0</v>
      </c>
      <c r="I37" s="40"/>
      <c r="J37" s="12">
        <f>J18</f>
        <v>4437500</v>
      </c>
      <c r="K37" s="45" t="s">
        <v>15</v>
      </c>
      <c r="L37" s="45"/>
      <c r="M37" s="45"/>
      <c r="N37" s="45"/>
      <c r="O37" s="45"/>
      <c r="P37" s="4"/>
    </row>
    <row r="38" spans="1:16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.75" customHeight="1">
      <c r="A39" s="4"/>
      <c r="B39" s="50" t="s">
        <v>60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3" t="s">
        <v>33</v>
      </c>
      <c r="P39" s="4"/>
    </row>
    <row r="40" spans="1:16" ht="13.5" customHeight="1">
      <c r="A40" s="4"/>
      <c r="B40" s="107" t="s">
        <v>5</v>
      </c>
      <c r="C40" s="108"/>
      <c r="D40" s="29" t="s">
        <v>6</v>
      </c>
      <c r="E40" s="29"/>
      <c r="F40" s="29" t="s">
        <v>35</v>
      </c>
      <c r="G40" s="29"/>
      <c r="H40" s="29" t="s">
        <v>61</v>
      </c>
      <c r="I40" s="29"/>
      <c r="J40" s="29"/>
      <c r="K40" s="29" t="s">
        <v>62</v>
      </c>
      <c r="L40" s="29"/>
      <c r="M40" s="29"/>
      <c r="N40" s="29"/>
      <c r="O40" s="29"/>
      <c r="P40" s="4"/>
    </row>
    <row r="41" spans="1:16" ht="48.75" customHeight="1">
      <c r="A41" s="4"/>
      <c r="B41" s="109"/>
      <c r="C41" s="110"/>
      <c r="D41" s="29"/>
      <c r="E41" s="29"/>
      <c r="F41" s="11" t="s">
        <v>21</v>
      </c>
      <c r="G41" s="11" t="s">
        <v>27</v>
      </c>
      <c r="H41" s="29" t="s">
        <v>21</v>
      </c>
      <c r="I41" s="29"/>
      <c r="J41" s="11" t="s">
        <v>27</v>
      </c>
      <c r="K41" s="29"/>
      <c r="L41" s="29"/>
      <c r="M41" s="29"/>
      <c r="N41" s="29"/>
      <c r="O41" s="29"/>
      <c r="P41" s="4"/>
    </row>
    <row r="42" spans="1:16" ht="10.5" customHeight="1">
      <c r="A42" s="4"/>
      <c r="B42" s="45" t="s">
        <v>8</v>
      </c>
      <c r="C42" s="45"/>
      <c r="D42" s="45" t="s">
        <v>9</v>
      </c>
      <c r="E42" s="45"/>
      <c r="F42" s="1" t="s">
        <v>10</v>
      </c>
      <c r="G42" s="1" t="s">
        <v>11</v>
      </c>
      <c r="H42" s="45" t="s">
        <v>12</v>
      </c>
      <c r="I42" s="45"/>
      <c r="J42" s="1" t="s">
        <v>13</v>
      </c>
      <c r="K42" s="45" t="s">
        <v>14</v>
      </c>
      <c r="L42" s="45"/>
      <c r="M42" s="45"/>
      <c r="N42" s="45"/>
      <c r="O42" s="45"/>
      <c r="P42" s="4"/>
    </row>
    <row r="43" spans="1:16" ht="23.25" customHeight="1">
      <c r="A43" s="4"/>
      <c r="B43" s="29">
        <f>B18</f>
        <v>3110</v>
      </c>
      <c r="C43" s="29"/>
      <c r="D43" s="34" t="str">
        <f>D18</f>
        <v>Придбання обладнання і предметів довгострокового користування</v>
      </c>
      <c r="E43" s="35"/>
      <c r="F43" s="12"/>
      <c r="G43" s="12">
        <f>M27*1.053</f>
        <v>4672687.5</v>
      </c>
      <c r="H43" s="31"/>
      <c r="I43" s="31"/>
      <c r="J43" s="12">
        <f>G43*1.051</f>
        <v>4910994.5625</v>
      </c>
      <c r="K43" s="61" t="s">
        <v>80</v>
      </c>
      <c r="L43" s="61"/>
      <c r="M43" s="61"/>
      <c r="N43" s="61"/>
      <c r="O43" s="61"/>
      <c r="P43" s="4"/>
    </row>
    <row r="44" spans="1:16" ht="12.75">
      <c r="A44" s="4"/>
      <c r="B44" s="66" t="s">
        <v>22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4"/>
    </row>
    <row r="45" spans="1:16" ht="32.25" customHeight="1">
      <c r="A45" s="4"/>
      <c r="B45" s="1" t="s">
        <v>18</v>
      </c>
      <c r="C45" s="45" t="s">
        <v>23</v>
      </c>
      <c r="D45" s="45"/>
      <c r="E45" s="1" t="s">
        <v>19</v>
      </c>
      <c r="F45" s="1" t="s">
        <v>20</v>
      </c>
      <c r="G45" s="45" t="s">
        <v>36</v>
      </c>
      <c r="H45" s="45"/>
      <c r="I45" s="45" t="s">
        <v>37</v>
      </c>
      <c r="J45" s="45"/>
      <c r="K45" s="45" t="s">
        <v>63</v>
      </c>
      <c r="L45" s="45"/>
      <c r="M45" s="45" t="s">
        <v>64</v>
      </c>
      <c r="N45" s="45"/>
      <c r="O45" s="45"/>
      <c r="P45" s="4"/>
    </row>
    <row r="46" spans="1:16" ht="10.5" customHeight="1">
      <c r="A46" s="4"/>
      <c r="B46" s="1" t="s">
        <v>8</v>
      </c>
      <c r="C46" s="45" t="s">
        <v>9</v>
      </c>
      <c r="D46" s="45"/>
      <c r="E46" s="1" t="s">
        <v>10</v>
      </c>
      <c r="F46" s="1" t="s">
        <v>11</v>
      </c>
      <c r="G46" s="45" t="s">
        <v>12</v>
      </c>
      <c r="H46" s="45"/>
      <c r="I46" s="45" t="s">
        <v>13</v>
      </c>
      <c r="J46" s="45"/>
      <c r="K46" s="45" t="s">
        <v>14</v>
      </c>
      <c r="L46" s="45"/>
      <c r="M46" s="45" t="s">
        <v>24</v>
      </c>
      <c r="N46" s="45"/>
      <c r="O46" s="45"/>
      <c r="P46" s="4"/>
    </row>
    <row r="47" spans="1:16" ht="12" customHeight="1">
      <c r="A47" s="4"/>
      <c r="B47" s="7" t="str">
        <f>B25</f>
        <v>1</v>
      </c>
      <c r="C47" s="62" t="str">
        <f>D25</f>
        <v>Придбання обладнання і предметів довгострокового користування</v>
      </c>
      <c r="D47" s="63"/>
      <c r="E47" s="63"/>
      <c r="F47" s="63"/>
      <c r="G47" s="64"/>
      <c r="H47" s="64"/>
      <c r="I47" s="64"/>
      <c r="J47" s="64"/>
      <c r="K47" s="64"/>
      <c r="L47" s="64"/>
      <c r="M47" s="64"/>
      <c r="N47" s="64"/>
      <c r="O47" s="65"/>
      <c r="P47" s="4"/>
    </row>
    <row r="48" spans="1:16" ht="11.25" customHeight="1">
      <c r="A48" s="4"/>
      <c r="B48" s="7">
        <f>B26</f>
      </c>
      <c r="C48" s="48" t="str">
        <f>D26</f>
        <v>затрат</v>
      </c>
      <c r="D48" s="48"/>
      <c r="E48" s="1" t="s">
        <v>15</v>
      </c>
      <c r="F48" s="13" t="s">
        <v>15</v>
      </c>
      <c r="G48" s="30"/>
      <c r="H48" s="30"/>
      <c r="I48" s="30"/>
      <c r="J48" s="30"/>
      <c r="K48" s="30"/>
      <c r="L48" s="30"/>
      <c r="M48" s="30"/>
      <c r="N48" s="30"/>
      <c r="O48" s="30"/>
      <c r="P48" s="4"/>
    </row>
    <row r="49" spans="1:16" ht="21">
      <c r="A49" s="4"/>
      <c r="B49" s="7">
        <v>1</v>
      </c>
      <c r="C49" s="48" t="str">
        <f>D27</f>
        <v>обсяг видатків</v>
      </c>
      <c r="D49" s="48"/>
      <c r="E49" s="1" t="str">
        <f>G27</f>
        <v>грн.</v>
      </c>
      <c r="F49" s="13" t="str">
        <f>H27</f>
        <v>листи КП ЛЖЕК №1,№5</v>
      </c>
      <c r="G49" s="36"/>
      <c r="H49" s="37"/>
      <c r="I49" s="55">
        <f>M27*1.053</f>
        <v>4672687.5</v>
      </c>
      <c r="J49" s="56"/>
      <c r="K49" s="36"/>
      <c r="L49" s="37"/>
      <c r="M49" s="57">
        <f>I49*1.051</f>
        <v>4910994.5625</v>
      </c>
      <c r="N49" s="57"/>
      <c r="O49" s="57"/>
      <c r="P49" s="4"/>
    </row>
    <row r="50" spans="1:16" ht="23.25" customHeight="1">
      <c r="A50" s="4"/>
      <c r="B50" s="7">
        <v>2</v>
      </c>
      <c r="C50" s="48" t="str">
        <f>D28</f>
        <v>придбання обладнання</v>
      </c>
      <c r="D50" s="48"/>
      <c r="E50" s="1" t="str">
        <f>G28</f>
        <v>грн.</v>
      </c>
      <c r="F50" s="13" t="str">
        <f>H28</f>
        <v>комерційна пропозиція</v>
      </c>
      <c r="G50" s="36"/>
      <c r="H50" s="37"/>
      <c r="I50" s="55">
        <f>M28*1.053</f>
        <v>4672687.5</v>
      </c>
      <c r="J50" s="56"/>
      <c r="K50" s="36"/>
      <c r="L50" s="37"/>
      <c r="M50" s="57">
        <f>I50*1.051</f>
        <v>4910994.5625</v>
      </c>
      <c r="N50" s="57"/>
      <c r="O50" s="57"/>
      <c r="P50" s="4"/>
    </row>
    <row r="51" spans="1:16" ht="10.5" customHeight="1">
      <c r="A51" s="4"/>
      <c r="B51" s="7">
        <f aca="true" t="shared" si="0" ref="B51:B56">B29</f>
      </c>
      <c r="C51" s="48" t="str">
        <f aca="true" t="shared" si="1" ref="C51:C56">D29</f>
        <v>продукту</v>
      </c>
      <c r="D51" s="48"/>
      <c r="E51" s="1"/>
      <c r="F51" s="13"/>
      <c r="G51" s="59"/>
      <c r="H51" s="60"/>
      <c r="I51" s="102"/>
      <c r="J51" s="103"/>
      <c r="K51" s="59"/>
      <c r="L51" s="60"/>
      <c r="M51" s="58"/>
      <c r="N51" s="58"/>
      <c r="O51" s="58"/>
      <c r="P51" s="4"/>
    </row>
    <row r="52" spans="1:16" ht="19.5" customHeight="1">
      <c r="A52" s="4"/>
      <c r="B52" s="7">
        <f t="shared" si="0"/>
        <v>1</v>
      </c>
      <c r="C52" s="48" t="str">
        <f t="shared" si="1"/>
        <v>кількість облданання, яке планується придбати</v>
      </c>
      <c r="D52" s="48"/>
      <c r="E52" s="1" t="str">
        <f>G30</f>
        <v>од.</v>
      </c>
      <c r="F52" s="13" t="str">
        <f>H30</f>
        <v>листи КП ЛЖЕК №1,№5</v>
      </c>
      <c r="G52" s="36"/>
      <c r="H52" s="37"/>
      <c r="I52" s="36">
        <f>M30</f>
        <v>4</v>
      </c>
      <c r="J52" s="37"/>
      <c r="K52" s="36"/>
      <c r="L52" s="37"/>
      <c r="M52" s="58">
        <f>I52</f>
        <v>4</v>
      </c>
      <c r="N52" s="58"/>
      <c r="O52" s="58"/>
      <c r="P52" s="4"/>
    </row>
    <row r="53" spans="1:16" ht="9.75" customHeight="1">
      <c r="A53" s="4"/>
      <c r="B53" s="7">
        <f t="shared" si="0"/>
      </c>
      <c r="C53" s="48" t="str">
        <f t="shared" si="1"/>
        <v>ефективності</v>
      </c>
      <c r="D53" s="48"/>
      <c r="E53" s="1">
        <f>G31</f>
      </c>
      <c r="F53" s="13"/>
      <c r="G53" s="59"/>
      <c r="H53" s="60"/>
      <c r="I53" s="102"/>
      <c r="J53" s="103"/>
      <c r="K53" s="59"/>
      <c r="L53" s="60"/>
      <c r="M53" s="58"/>
      <c r="N53" s="58"/>
      <c r="O53" s="58"/>
      <c r="P53" s="4"/>
    </row>
    <row r="54" spans="1:16" ht="20.25" customHeight="1">
      <c r="A54" s="4"/>
      <c r="B54" s="7">
        <f t="shared" si="0"/>
        <v>1</v>
      </c>
      <c r="C54" s="48" t="str">
        <f t="shared" si="1"/>
        <v>середні видатки на придбання одиниці обладнання</v>
      </c>
      <c r="D54" s="48"/>
      <c r="E54" s="1" t="str">
        <f>G32</f>
        <v>грн.</v>
      </c>
      <c r="F54" s="13" t="str">
        <f>H32</f>
        <v>розрахунок</v>
      </c>
      <c r="G54" s="36"/>
      <c r="H54" s="37"/>
      <c r="I54" s="36">
        <f>I49/I52</f>
        <v>1168171.875</v>
      </c>
      <c r="J54" s="37"/>
      <c r="K54" s="36"/>
      <c r="L54" s="37"/>
      <c r="M54" s="58">
        <f>M49/M52</f>
        <v>1227748.640625</v>
      </c>
      <c r="N54" s="58"/>
      <c r="O54" s="58"/>
      <c r="P54" s="4"/>
    </row>
    <row r="55" spans="1:16" ht="12.75">
      <c r="A55" s="4"/>
      <c r="B55" s="7">
        <f t="shared" si="0"/>
      </c>
      <c r="C55" s="48" t="str">
        <f t="shared" si="1"/>
        <v>якості</v>
      </c>
      <c r="D55" s="48"/>
      <c r="E55" s="1">
        <f>G33</f>
      </c>
      <c r="F55" s="13"/>
      <c r="G55" s="36"/>
      <c r="H55" s="37"/>
      <c r="I55" s="36"/>
      <c r="J55" s="37"/>
      <c r="K55" s="36"/>
      <c r="L55" s="37"/>
      <c r="M55" s="58"/>
      <c r="N55" s="58"/>
      <c r="O55" s="58"/>
      <c r="P55" s="4"/>
    </row>
    <row r="56" spans="1:16" ht="32.25" customHeight="1">
      <c r="A56" s="4"/>
      <c r="B56" s="7">
        <f t="shared" si="0"/>
        <v>1</v>
      </c>
      <c r="C56" s="48" t="str">
        <f t="shared" si="1"/>
        <v>економія коштів за рік, що виникла за результатами впровадження в експлуатацію придбаного обладнання</v>
      </c>
      <c r="D56" s="48"/>
      <c r="E56" s="1" t="str">
        <f>G34</f>
        <v>грн.</v>
      </c>
      <c r="F56" s="13" t="str">
        <f>H34</f>
        <v>розрахунок</v>
      </c>
      <c r="G56" s="46"/>
      <c r="H56" s="47"/>
      <c r="I56" s="36">
        <f>M34</f>
        <v>357100</v>
      </c>
      <c r="J56" s="37"/>
      <c r="K56" s="36"/>
      <c r="L56" s="37"/>
      <c r="M56" s="58">
        <v>100</v>
      </c>
      <c r="N56" s="58"/>
      <c r="O56" s="58"/>
      <c r="P56" s="4"/>
    </row>
    <row r="57" spans="1:16" ht="9.75" customHeight="1">
      <c r="A57" s="4"/>
      <c r="B57" s="21"/>
      <c r="C57" s="19"/>
      <c r="D57" s="19"/>
      <c r="E57" s="8"/>
      <c r="F57" s="8"/>
      <c r="G57" s="22"/>
      <c r="H57" s="22"/>
      <c r="I57" s="2"/>
      <c r="J57" s="2"/>
      <c r="K57" s="22"/>
      <c r="L57" s="22"/>
      <c r="M57" s="2"/>
      <c r="N57" s="2"/>
      <c r="O57" s="2"/>
      <c r="P57" s="4"/>
    </row>
    <row r="58" spans="1:16" ht="24.75" customHeight="1">
      <c r="A58" s="4"/>
      <c r="B58" s="97" t="s">
        <v>85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4"/>
      <c r="P58" s="4"/>
    </row>
    <row r="59" spans="1:16" ht="6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1.25" customHeight="1">
      <c r="A60" s="4"/>
      <c r="B60" s="41" t="s">
        <v>16</v>
      </c>
      <c r="C60" s="42"/>
      <c r="D60" s="32"/>
      <c r="E60" s="33"/>
      <c r="F60" s="14">
        <f>F43</f>
        <v>0</v>
      </c>
      <c r="G60" s="14">
        <f>G43</f>
        <v>4672687.5</v>
      </c>
      <c r="H60" s="101">
        <f>H43</f>
        <v>0</v>
      </c>
      <c r="I60" s="101"/>
      <c r="J60" s="14">
        <f>J43</f>
        <v>4910994.5625</v>
      </c>
      <c r="K60" s="29" t="s">
        <v>15</v>
      </c>
      <c r="L60" s="29"/>
      <c r="M60" s="29"/>
      <c r="N60" s="29"/>
      <c r="O60" s="29"/>
      <c r="P60" s="4"/>
    </row>
    <row r="61" spans="1:16" ht="6.75" customHeight="1">
      <c r="A61" s="4"/>
      <c r="B61" s="8"/>
      <c r="C61" s="8"/>
      <c r="D61" s="9"/>
      <c r="E61" s="10"/>
      <c r="F61" s="2"/>
      <c r="G61" s="2"/>
      <c r="H61" s="2"/>
      <c r="I61" s="2"/>
      <c r="J61" s="2"/>
      <c r="K61" s="8"/>
      <c r="L61" s="8"/>
      <c r="M61" s="8"/>
      <c r="N61" s="8"/>
      <c r="O61" s="8"/>
      <c r="P61" s="4"/>
    </row>
    <row r="62" spans="1:16" ht="15.75" customHeight="1">
      <c r="A62" s="4"/>
      <c r="B62" s="4"/>
      <c r="C62" s="97" t="s">
        <v>74</v>
      </c>
      <c r="D62" s="97"/>
      <c r="E62" s="97"/>
      <c r="F62" s="97"/>
      <c r="G62" s="97"/>
      <c r="H62" s="4"/>
      <c r="I62" s="4"/>
      <c r="J62" s="98" t="s">
        <v>75</v>
      </c>
      <c r="K62" s="98"/>
      <c r="L62" s="98"/>
      <c r="M62" s="98"/>
      <c r="N62" s="4"/>
      <c r="O62" s="4"/>
      <c r="P62" s="4"/>
    </row>
    <row r="63" spans="1:16" ht="6.75" customHeight="1">
      <c r="A63" s="4"/>
      <c r="B63" s="4"/>
      <c r="C63" s="4"/>
      <c r="D63" s="4"/>
      <c r="E63" s="4"/>
      <c r="F63" s="4"/>
      <c r="G63" s="4"/>
      <c r="H63" s="96" t="s">
        <v>25</v>
      </c>
      <c r="I63" s="96"/>
      <c r="J63" s="96" t="s">
        <v>26</v>
      </c>
      <c r="K63" s="96"/>
      <c r="L63" s="96"/>
      <c r="M63" s="96"/>
      <c r="N63" s="4"/>
      <c r="O63" s="4"/>
      <c r="P63" s="4"/>
    </row>
    <row r="64" spans="1:16" ht="17.25" customHeight="1">
      <c r="A64" s="4"/>
      <c r="B64" s="4"/>
      <c r="C64" s="99" t="s">
        <v>41</v>
      </c>
      <c r="D64" s="99"/>
      <c r="E64" s="99"/>
      <c r="F64" s="99"/>
      <c r="G64" s="99"/>
      <c r="H64" s="4"/>
      <c r="I64" s="4"/>
      <c r="J64" s="100" t="s">
        <v>67</v>
      </c>
      <c r="K64" s="100"/>
      <c r="L64" s="100"/>
      <c r="M64" s="100"/>
      <c r="N64" s="4"/>
      <c r="O64" s="4"/>
      <c r="P64" s="4"/>
    </row>
    <row r="65" spans="1:16" ht="9.75" customHeight="1">
      <c r="A65" s="4"/>
      <c r="B65" s="4"/>
      <c r="C65" s="4"/>
      <c r="D65" s="4"/>
      <c r="E65" s="4"/>
      <c r="F65" s="4"/>
      <c r="G65" s="4"/>
      <c r="H65" s="96" t="s">
        <v>25</v>
      </c>
      <c r="I65" s="96"/>
      <c r="J65" s="96" t="s">
        <v>26</v>
      </c>
      <c r="K65" s="96"/>
      <c r="L65" s="96"/>
      <c r="M65" s="96"/>
      <c r="N65" s="4"/>
      <c r="O65" s="4"/>
      <c r="P65" s="4"/>
    </row>
    <row r="66" spans="1:16" ht="12" customHeight="1">
      <c r="A66" s="4"/>
      <c r="B66" s="4"/>
      <c r="C66" s="99" t="s">
        <v>65</v>
      </c>
      <c r="D66" s="99"/>
      <c r="E66" s="99"/>
      <c r="F66" s="99"/>
      <c r="G66" s="99"/>
      <c r="H66" s="4"/>
      <c r="I66" s="4"/>
      <c r="J66" s="100" t="s">
        <v>66</v>
      </c>
      <c r="K66" s="100"/>
      <c r="L66" s="100"/>
      <c r="M66" s="100"/>
      <c r="N66" s="4"/>
      <c r="O66" s="4"/>
      <c r="P66" s="4"/>
    </row>
    <row r="67" spans="3:13" ht="12.75">
      <c r="C67" s="4"/>
      <c r="D67" s="4"/>
      <c r="E67" s="4"/>
      <c r="F67" s="4"/>
      <c r="G67" s="4"/>
      <c r="H67" s="96" t="s">
        <v>25</v>
      </c>
      <c r="I67" s="96"/>
      <c r="J67" s="96" t="s">
        <v>26</v>
      </c>
      <c r="K67" s="96"/>
      <c r="L67" s="96"/>
      <c r="M67" s="96"/>
    </row>
  </sheetData>
  <sheetProtection/>
  <mergeCells count="198">
    <mergeCell ref="G12:M12"/>
    <mergeCell ref="B44:O44"/>
    <mergeCell ref="C45:D45"/>
    <mergeCell ref="M48:O48"/>
    <mergeCell ref="G46:H46"/>
    <mergeCell ref="M28:O28"/>
    <mergeCell ref="B35:O35"/>
    <mergeCell ref="B28:C28"/>
    <mergeCell ref="D28:F28"/>
    <mergeCell ref="H28:J28"/>
    <mergeCell ref="H67:I67"/>
    <mergeCell ref="J67:M67"/>
    <mergeCell ref="K49:L49"/>
    <mergeCell ref="G52:H52"/>
    <mergeCell ref="G50:H50"/>
    <mergeCell ref="I50:J50"/>
    <mergeCell ref="K50:L50"/>
    <mergeCell ref="C66:G66"/>
    <mergeCell ref="J66:M66"/>
    <mergeCell ref="C54:D54"/>
    <mergeCell ref="K45:L45"/>
    <mergeCell ref="K54:L54"/>
    <mergeCell ref="G54:H54"/>
    <mergeCell ref="I54:J54"/>
    <mergeCell ref="C50:D50"/>
    <mergeCell ref="M50:O50"/>
    <mergeCell ref="K55:L55"/>
    <mergeCell ref="N11:O11"/>
    <mergeCell ref="B10:J10"/>
    <mergeCell ref="N12:O12"/>
    <mergeCell ref="K18:O21"/>
    <mergeCell ref="H16:I16"/>
    <mergeCell ref="B15:C16"/>
    <mergeCell ref="B12:D12"/>
    <mergeCell ref="K10:M10"/>
    <mergeCell ref="N10:O10"/>
    <mergeCell ref="C11:D11"/>
    <mergeCell ref="L1:O5"/>
    <mergeCell ref="B7:J7"/>
    <mergeCell ref="K7:M7"/>
    <mergeCell ref="N7:O7"/>
    <mergeCell ref="B6:N6"/>
    <mergeCell ref="G11:M11"/>
    <mergeCell ref="C51:D51"/>
    <mergeCell ref="K56:L56"/>
    <mergeCell ref="M56:O56"/>
    <mergeCell ref="B40:C41"/>
    <mergeCell ref="D40:E41"/>
    <mergeCell ref="K48:L48"/>
    <mergeCell ref="G45:H45"/>
    <mergeCell ref="H40:J40"/>
    <mergeCell ref="I48:J48"/>
    <mergeCell ref="M23:O23"/>
    <mergeCell ref="K46:L46"/>
    <mergeCell ref="M55:O55"/>
    <mergeCell ref="C56:D56"/>
    <mergeCell ref="M46:O46"/>
    <mergeCell ref="M53:O53"/>
    <mergeCell ref="G53:H53"/>
    <mergeCell ref="I53:J53"/>
    <mergeCell ref="K53:L53"/>
    <mergeCell ref="I51:J51"/>
    <mergeCell ref="K32:L32"/>
    <mergeCell ref="F40:G40"/>
    <mergeCell ref="K42:O42"/>
    <mergeCell ref="I46:J46"/>
    <mergeCell ref="K37:O37"/>
    <mergeCell ref="K40:O41"/>
    <mergeCell ref="H41:I41"/>
    <mergeCell ref="H37:I37"/>
    <mergeCell ref="H42:I42"/>
    <mergeCell ref="C64:G64"/>
    <mergeCell ref="J64:M64"/>
    <mergeCell ref="G51:H51"/>
    <mergeCell ref="B60:C60"/>
    <mergeCell ref="B58:N58"/>
    <mergeCell ref="D60:E60"/>
    <mergeCell ref="H60:I60"/>
    <mergeCell ref="K60:O60"/>
    <mergeCell ref="I56:J56"/>
    <mergeCell ref="I55:J55"/>
    <mergeCell ref="C62:G62"/>
    <mergeCell ref="J62:M62"/>
    <mergeCell ref="H63:I63"/>
    <mergeCell ref="J63:M63"/>
    <mergeCell ref="M34:O34"/>
    <mergeCell ref="H33:J33"/>
    <mergeCell ref="H34:J34"/>
    <mergeCell ref="H65:I65"/>
    <mergeCell ref="J65:M65"/>
    <mergeCell ref="M54:O54"/>
    <mergeCell ref="I52:J52"/>
    <mergeCell ref="G55:H55"/>
    <mergeCell ref="K23:L23"/>
    <mergeCell ref="D26:F26"/>
    <mergeCell ref="H26:J26"/>
    <mergeCell ref="B24:C24"/>
    <mergeCell ref="D24:F24"/>
    <mergeCell ref="H24:J24"/>
    <mergeCell ref="B25:C25"/>
    <mergeCell ref="B26:C26"/>
    <mergeCell ref="B23:C23"/>
    <mergeCell ref="D23:F23"/>
    <mergeCell ref="M24:O24"/>
    <mergeCell ref="K26:L26"/>
    <mergeCell ref="M26:O26"/>
    <mergeCell ref="K24:L24"/>
    <mergeCell ref="D25:O25"/>
    <mergeCell ref="H27:J27"/>
    <mergeCell ref="K27:L27"/>
    <mergeCell ref="K29:L29"/>
    <mergeCell ref="M29:O29"/>
    <mergeCell ref="K28:L28"/>
    <mergeCell ref="K31:L31"/>
    <mergeCell ref="M31:O31"/>
    <mergeCell ref="H30:J30"/>
    <mergeCell ref="K30:L30"/>
    <mergeCell ref="H31:J31"/>
    <mergeCell ref="M30:O30"/>
    <mergeCell ref="F15:F16"/>
    <mergeCell ref="G15:G16"/>
    <mergeCell ref="H15:J15"/>
    <mergeCell ref="B13:N13"/>
    <mergeCell ref="B14:N14"/>
    <mergeCell ref="K15:O16"/>
    <mergeCell ref="D15:E16"/>
    <mergeCell ref="B8:J8"/>
    <mergeCell ref="B9:J9"/>
    <mergeCell ref="K8:M8"/>
    <mergeCell ref="N8:O8"/>
    <mergeCell ref="K9:M9"/>
    <mergeCell ref="N9:O9"/>
    <mergeCell ref="B17:C17"/>
    <mergeCell ref="D17:E17"/>
    <mergeCell ref="H17:I17"/>
    <mergeCell ref="B18:C18"/>
    <mergeCell ref="D18:E18"/>
    <mergeCell ref="D30:F30"/>
    <mergeCell ref="H18:I18"/>
    <mergeCell ref="B22:O22"/>
    <mergeCell ref="D29:F29"/>
    <mergeCell ref="B27:C27"/>
    <mergeCell ref="D27:F27"/>
    <mergeCell ref="B29:C29"/>
    <mergeCell ref="B21:C21"/>
    <mergeCell ref="D21:E21"/>
    <mergeCell ref="M27:O27"/>
    <mergeCell ref="K17:O17"/>
    <mergeCell ref="I49:J49"/>
    <mergeCell ref="M49:O49"/>
    <mergeCell ref="M52:O52"/>
    <mergeCell ref="M51:O51"/>
    <mergeCell ref="K51:L51"/>
    <mergeCell ref="K52:L52"/>
    <mergeCell ref="M45:O45"/>
    <mergeCell ref="K43:O43"/>
    <mergeCell ref="C47:O47"/>
    <mergeCell ref="H21:I21"/>
    <mergeCell ref="B33:C33"/>
    <mergeCell ref="D33:F33"/>
    <mergeCell ref="D31:F31"/>
    <mergeCell ref="D32:F32"/>
    <mergeCell ref="B31:C31"/>
    <mergeCell ref="H23:J23"/>
    <mergeCell ref="H29:J29"/>
    <mergeCell ref="B32:C32"/>
    <mergeCell ref="B30:C30"/>
    <mergeCell ref="B37:C37"/>
    <mergeCell ref="D37:E37"/>
    <mergeCell ref="M32:O32"/>
    <mergeCell ref="B39:N39"/>
    <mergeCell ref="B34:C34"/>
    <mergeCell ref="D34:F34"/>
    <mergeCell ref="H32:J32"/>
    <mergeCell ref="K34:L34"/>
    <mergeCell ref="K33:L33"/>
    <mergeCell ref="M33:O33"/>
    <mergeCell ref="B43:C43"/>
    <mergeCell ref="G48:H48"/>
    <mergeCell ref="I45:J45"/>
    <mergeCell ref="H43:I43"/>
    <mergeCell ref="C46:D46"/>
    <mergeCell ref="B42:C42"/>
    <mergeCell ref="D42:E42"/>
    <mergeCell ref="G56:H56"/>
    <mergeCell ref="C48:D48"/>
    <mergeCell ref="D43:E43"/>
    <mergeCell ref="G49:H49"/>
    <mergeCell ref="C53:D53"/>
    <mergeCell ref="C55:D55"/>
    <mergeCell ref="C52:D52"/>
    <mergeCell ref="C49:D49"/>
    <mergeCell ref="H19:I19"/>
    <mergeCell ref="H20:I20"/>
    <mergeCell ref="B19:C19"/>
    <mergeCell ref="B20:C20"/>
    <mergeCell ref="D19:E19"/>
    <mergeCell ref="D20:E20"/>
  </mergeCells>
  <printOptions horizontalCentered="1"/>
  <pageMargins left="0.31496062992125984" right="0.31496062992125984" top="0.31496062992125984" bottom="0.31496062992125984" header="0.5118110236220472" footer="0.5118110236220472"/>
  <pageSetup fitToHeight="2" horizontalDpi="300" verticalDpi="300" orientation="landscape" pageOrder="overThenDown" paperSize="9" scale="96" r:id="rId1"/>
  <rowBreaks count="1" manualBreakCount="1">
    <brk id="30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Alevtina</cp:lastModifiedBy>
  <cp:lastPrinted>2020-03-12T09:56:12Z</cp:lastPrinted>
  <dcterms:created xsi:type="dcterms:W3CDTF">2018-10-08T13:52:21Z</dcterms:created>
  <dcterms:modified xsi:type="dcterms:W3CDTF">2020-03-12T11:27:28Z</dcterms:modified>
  <cp:category/>
  <cp:version/>
  <cp:contentType/>
  <cp:contentStatus/>
</cp:coreProperties>
</file>