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C62" i="2" l="1"/>
  <c r="C43" i="2" l="1"/>
  <c r="C42" i="2"/>
  <c r="C41" i="2"/>
  <c r="C40" i="2"/>
  <c r="C39" i="2"/>
  <c r="C38" i="2"/>
  <c r="C34" i="2"/>
  <c r="C33" i="2"/>
  <c r="D63" i="2"/>
  <c r="D59" i="2"/>
  <c r="F43" i="2" l="1"/>
  <c r="C64" i="2"/>
  <c r="F64" i="2" s="1"/>
  <c r="D44" i="2"/>
  <c r="C35" i="2"/>
  <c r="C37" i="2" s="1"/>
  <c r="D32" i="2"/>
  <c r="D30" i="2" s="1"/>
  <c r="F34" i="2"/>
  <c r="D35" i="2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F35" i="2" l="1"/>
  <c r="E34" i="2"/>
  <c r="E43" i="2"/>
  <c r="C32" i="2"/>
  <c r="C30" i="2" s="1"/>
  <c r="F37" i="2"/>
  <c r="C44" i="2"/>
  <c r="E64" i="2"/>
  <c r="E37" i="2"/>
  <c r="D31" i="2"/>
  <c r="E35" i="2"/>
  <c r="F44" i="2" l="1"/>
  <c r="D46" i="2"/>
  <c r="F32" i="2"/>
  <c r="C31" i="2"/>
  <c r="F30" i="2"/>
  <c r="E30" i="2"/>
  <c r="E32" i="2"/>
  <c r="E44" i="2"/>
  <c r="C60" i="2" l="1"/>
  <c r="E60" i="2" s="1"/>
  <c r="F31" i="2"/>
  <c r="F60" i="2"/>
  <c r="E31" i="2"/>
  <c r="D47" i="2"/>
  <c r="E46" i="2"/>
  <c r="C59" i="2" l="1"/>
  <c r="D48" i="2"/>
  <c r="E47" i="2"/>
  <c r="E59" i="2" l="1"/>
  <c r="F59" i="2"/>
  <c r="D57" i="2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<sst xmlns="http://schemas.openxmlformats.org/spreadsheetml/2006/main" count="111" uniqueCount="104">
  <si>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</si>
  <si>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</si>
  <si>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</si>
  <si>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</si>
  <si>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</si>
  <si>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</si>
  <si>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</si>
  <si>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</si>
  <si>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</si>
  <si>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</si>
  <si>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</si>
  <si>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</si>
  <si>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</si>
  <si>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</si>
  <si>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</si>
  <si>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</si>
  <si>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</si>
  <si>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</si>
  <si>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</si>
  <si>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</si>
  <si>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</si>
  <si>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</si>
  <si>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</si>
  <si>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</si>
  <si>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</si>
  <si>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</si>
  <si>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</si>
  <si>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</si>
  <si>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</si>
  <si>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</si>
  <si>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</si>
  <si>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</si>
  <si>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</si>
  <si>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</si>
  <si>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</si>
  <si>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</si>
  <si>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</si>
  <si>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</si>
  <si>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</si>
  <si>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</si>
  <si>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</si>
  <si>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</si>
  <si>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</si>
  <si>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</si>
  <si>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</si>
  <si>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</si>
  <si>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</si>
  <si>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</si>
  <si>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</si>
  <si>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</si>
  <si>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</si>
  <si>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</si>
  <si>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</si>
  <si>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</si>
  <si>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</si>
  <si>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</si>
  <si>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</si>
  <si>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</si>
  <si>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</si>
  <si>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</si>
  <si>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</si>
  <si>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</si>
  <si>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</si>
  <si>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</si>
  <si>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</si>
  <si>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</si>
  <si>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</si>
  <si>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</si>
  <si>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</si>
  <si>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</si>
  <si>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</si>
  <si>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</si>
  <si>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</si>
  <si>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</si>
  <si>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</si>
  <si>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</si>
  <si>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</si>
  <si>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</si>
  <si>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</si>
  <si>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</si>
  <si>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</si>
  <si>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</si>
  <si>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</si>
  <si>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</si>
  <si>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</si>
  <si>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</si>
  <si>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</si>
  <si>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</si>
  <si>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</si>
  <si>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</si>
  <si>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</si>
  <si>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</si>
  <si>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</si>
  <si>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</si>
  <si>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</si>
  <si>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</si>
  <si>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</si>
  <si>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</si>
  <si>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</si>
  <si>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</si>
  <si>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</si>
  <si>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</si>
  <si>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м.Лисичанськ, м. Новодружеськ, вул Куйбишева 16</t>
  </si>
  <si>
    <t>за ________ 2 квартал  2020р._____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</si>
</sst>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topLeftCell="A49" zoomScale="80" zoomScaleNormal="80" workbookViewId="0">
      <selection activeCell="D62" sqref="D62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5" t="s">
        <v>86</v>
      </c>
      <c r="E1" s="85"/>
      <c r="F1" s="85"/>
    </row>
    <row r="2" spans="1:6" ht="18.75" x14ac:dyDescent="0.2">
      <c r="A2" s="27"/>
      <c r="B2" s="12"/>
      <c r="C2" s="95" t="s">
        <v>43</v>
      </c>
      <c r="D2" s="95"/>
      <c r="E2" s="95"/>
      <c r="F2" s="95"/>
    </row>
    <row r="3" spans="1:6" ht="18.75" customHeight="1" x14ac:dyDescent="0.2">
      <c r="A3" s="27"/>
      <c r="B3" s="79" t="s">
        <v>87</v>
      </c>
      <c r="C3" s="79"/>
      <c r="D3" s="79"/>
      <c r="E3" s="79"/>
      <c r="F3" s="79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87"/>
      <c r="B5" s="88"/>
      <c r="C5" s="88"/>
      <c r="D5" s="88"/>
      <c r="E5" s="89"/>
      <c r="F5" s="66" t="s">
        <v>72</v>
      </c>
    </row>
    <row r="6" spans="1:6" ht="16.5" customHeight="1" x14ac:dyDescent="0.2">
      <c r="A6" s="82" t="s">
        <v>45</v>
      </c>
      <c r="B6" s="83"/>
      <c r="C6" s="83"/>
      <c r="D6" s="83"/>
      <c r="E6" s="31" t="s">
        <v>46</v>
      </c>
      <c r="F6" s="30"/>
    </row>
    <row r="7" spans="1:6" ht="19.5" x14ac:dyDescent="0.2">
      <c r="A7" s="32" t="s">
        <v>47</v>
      </c>
      <c r="B7" s="90" t="s">
        <v>97</v>
      </c>
      <c r="C7" s="91"/>
      <c r="D7" s="91"/>
      <c r="E7" s="33" t="s">
        <v>48</v>
      </c>
      <c r="F7" s="30">
        <v>31261491</v>
      </c>
    </row>
    <row r="8" spans="1:6" ht="18.75" x14ac:dyDescent="0.2">
      <c r="A8" s="29" t="s">
        <v>49</v>
      </c>
      <c r="B8" s="76"/>
      <c r="C8" s="77"/>
      <c r="D8" s="77"/>
      <c r="E8" s="34" t="s">
        <v>50</v>
      </c>
      <c r="F8" s="30">
        <v>150</v>
      </c>
    </row>
    <row r="9" spans="1:6" ht="18.75" x14ac:dyDescent="0.2">
      <c r="A9" s="29" t="s">
        <v>51</v>
      </c>
      <c r="B9" s="76"/>
      <c r="C9" s="77"/>
      <c r="D9" s="77"/>
      <c r="E9" s="31" t="s">
        <v>52</v>
      </c>
      <c r="F9" s="30">
        <v>4411870400</v>
      </c>
    </row>
    <row r="10" spans="1:6" ht="19.5" x14ac:dyDescent="0.2">
      <c r="A10" s="32" t="s">
        <v>83</v>
      </c>
      <c r="B10" s="90"/>
      <c r="C10" s="91"/>
      <c r="D10" s="91"/>
      <c r="E10" s="31" t="s">
        <v>53</v>
      </c>
      <c r="F10" s="30"/>
    </row>
    <row r="11" spans="1:6" ht="18.75" x14ac:dyDescent="0.2">
      <c r="A11" s="32" t="s">
        <v>54</v>
      </c>
      <c r="B11" s="76"/>
      <c r="C11" s="77"/>
      <c r="D11" s="77"/>
      <c r="E11" s="31" t="s">
        <v>55</v>
      </c>
      <c r="F11" s="30"/>
    </row>
    <row r="12" spans="1:6" ht="18.75" x14ac:dyDescent="0.2">
      <c r="A12" s="35" t="s">
        <v>56</v>
      </c>
      <c r="B12" s="76"/>
      <c r="C12" s="77"/>
      <c r="D12" s="77"/>
      <c r="E12" s="31" t="s">
        <v>57</v>
      </c>
      <c r="F12" s="30" t="s">
        <v>101</v>
      </c>
    </row>
    <row r="13" spans="1:6" ht="18.75" x14ac:dyDescent="0.2">
      <c r="A13" s="35" t="s">
        <v>64</v>
      </c>
      <c r="B13" s="76"/>
      <c r="C13" s="77"/>
      <c r="D13" s="77"/>
      <c r="E13" s="77"/>
      <c r="F13" s="78"/>
    </row>
    <row r="14" spans="1:6" ht="18.75" x14ac:dyDescent="0.2">
      <c r="A14" s="35" t="s">
        <v>58</v>
      </c>
      <c r="B14" s="76" t="s">
        <v>90</v>
      </c>
      <c r="C14" s="77"/>
      <c r="D14" s="77"/>
      <c r="E14" s="77"/>
      <c r="F14" s="78"/>
    </row>
    <row r="15" spans="1:6" ht="18.75" x14ac:dyDescent="0.2">
      <c r="A15" s="35" t="s">
        <v>59</v>
      </c>
      <c r="B15" s="76">
        <v>67</v>
      </c>
      <c r="C15" s="77"/>
      <c r="D15" s="77"/>
      <c r="E15" s="77"/>
      <c r="F15" s="78"/>
    </row>
    <row r="16" spans="1:6" ht="18.75" x14ac:dyDescent="0.2">
      <c r="A16" s="36" t="s">
        <v>60</v>
      </c>
      <c r="B16" s="82" t="s">
        <v>102</v>
      </c>
      <c r="C16" s="83"/>
      <c r="D16" s="83"/>
      <c r="E16" s="83"/>
      <c r="F16" s="84"/>
    </row>
    <row r="17" spans="1:7" ht="14.25" customHeight="1" x14ac:dyDescent="0.2">
      <c r="A17" s="35" t="s">
        <v>61</v>
      </c>
      <c r="B17" s="82"/>
      <c r="C17" s="83"/>
      <c r="D17" s="83"/>
      <c r="E17" s="83"/>
      <c r="F17" s="84"/>
    </row>
    <row r="18" spans="1:7" ht="18.75" x14ac:dyDescent="0.2">
      <c r="A18" s="36" t="s">
        <v>62</v>
      </c>
      <c r="B18" s="82" t="s">
        <v>100</v>
      </c>
      <c r="C18" s="83"/>
      <c r="D18" s="83"/>
      <c r="E18" s="83"/>
      <c r="F18" s="84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6" t="s">
        <v>63</v>
      </c>
      <c r="B20" s="86"/>
      <c r="C20" s="86"/>
      <c r="D20" s="86"/>
      <c r="E20" s="86"/>
      <c r="F20" s="86"/>
      <c r="G20" s="10"/>
    </row>
    <row r="21" spans="1:7" ht="21.75" customHeight="1" x14ac:dyDescent="0.2">
      <c r="A21" s="86" t="s">
        <v>103</v>
      </c>
      <c r="B21" s="86"/>
      <c r="C21" s="86"/>
      <c r="D21" s="86"/>
      <c r="E21" s="86"/>
      <c r="F21" s="86"/>
    </row>
    <row r="22" spans="1:7" ht="15" customHeight="1" x14ac:dyDescent="0.2">
      <c r="A22" s="85" t="s">
        <v>65</v>
      </c>
      <c r="B22" s="85"/>
      <c r="C22" s="85"/>
      <c r="D22" s="85"/>
      <c r="E22" s="85"/>
      <c r="F22" s="85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6" t="s">
        <v>68</v>
      </c>
      <c r="B24" s="86"/>
      <c r="C24" s="86"/>
      <c r="D24" s="86"/>
      <c r="E24" s="86"/>
      <c r="F24" s="86"/>
    </row>
    <row r="25" spans="1:7" ht="24" customHeight="1" x14ac:dyDescent="0.2">
      <c r="A25" s="94" t="s">
        <v>69</v>
      </c>
      <c r="B25" s="94"/>
      <c r="C25" s="94"/>
      <c r="D25" s="94"/>
      <c r="E25" s="94"/>
      <c r="F25" s="94"/>
    </row>
    <row r="26" spans="1:7" ht="14.25" customHeight="1" x14ac:dyDescent="0.2">
      <c r="A26" s="92" t="s">
        <v>73</v>
      </c>
      <c r="B26" s="80" t="s">
        <v>8</v>
      </c>
      <c r="C26" s="80" t="s">
        <v>34</v>
      </c>
      <c r="D26" s="80" t="s">
        <v>35</v>
      </c>
      <c r="E26" s="80" t="s">
        <v>37</v>
      </c>
      <c r="F26" s="80" t="s">
        <v>81</v>
      </c>
    </row>
    <row r="27" spans="1:7" ht="27.75" customHeight="1" x14ac:dyDescent="0.2">
      <c r="A27" s="93"/>
      <c r="B27" s="81"/>
      <c r="C27" s="81"/>
      <c r="D27" s="81"/>
      <c r="E27" s="81"/>
      <c r="F27" s="81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70"/>
      <c r="C29" s="71"/>
      <c r="D29" s="71"/>
      <c r="E29" s="71"/>
      <c r="F29" s="72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4278.732</v>
      </c>
      <c r="D30" s="42">
        <f>D32*1.2</f>
        <v>4176</v>
      </c>
      <c r="E30" s="28">
        <f t="shared" ref="E30:E35" si="0">D30-C30</f>
        <v>-102.73199999999997</v>
      </c>
      <c r="F30" s="67">
        <f t="shared" ref="F30:F35" si="1">D30/C30%</f>
        <v>97.599008304329416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713.12199999999996</v>
      </c>
      <c r="D31" s="28">
        <f>D30/6</f>
        <v>696</v>
      </c>
      <c r="E31" s="28">
        <f t="shared" si="0"/>
        <v>-17.121999999999957</v>
      </c>
      <c r="F31" s="67">
        <f t="shared" si="1"/>
        <v>97.599008304329416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3565.61</v>
      </c>
      <c r="D32" s="42">
        <f>D33+D34</f>
        <v>3480</v>
      </c>
      <c r="E32" s="28">
        <f t="shared" si="0"/>
        <v>-85.610000000000127</v>
      </c>
      <c r="F32" s="67">
        <f t="shared" si="1"/>
        <v>97.599008304329402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6973.42/12*6</f>
        <v>3486.71</v>
      </c>
      <c r="D33" s="28">
        <v>3401.1</v>
      </c>
      <c r="E33" s="28">
        <f t="shared" si="0"/>
        <v>-85.610000000000127</v>
      </c>
      <c r="F33" s="67">
        <f t="shared" si="1"/>
        <v>97.544676786999773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78.900000000000006</v>
      </c>
      <c r="D34" s="28">
        <v>78.900000000000006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3486.71</v>
      </c>
      <c r="D35" s="42">
        <f>D32</f>
        <v>3480</v>
      </c>
      <c r="E35" s="28">
        <f t="shared" si="0"/>
        <v>-6.7100000000000364</v>
      </c>
      <c r="F35" s="67">
        <f t="shared" si="1"/>
        <v>99.807554973026143</v>
      </c>
    </row>
    <row r="36" spans="1:9" s="2" customFormat="1" ht="24" customHeight="1" x14ac:dyDescent="0.2">
      <c r="A36" s="47" t="s">
        <v>21</v>
      </c>
      <c r="B36" s="41"/>
      <c r="C36" s="73"/>
      <c r="D36" s="74"/>
      <c r="E36" s="74"/>
      <c r="F36" s="75"/>
    </row>
    <row r="37" spans="1:9" s="2" customFormat="1" ht="37.5" x14ac:dyDescent="0.2">
      <c r="A37" s="46" t="s">
        <v>84</v>
      </c>
      <c r="B37" s="41" t="s">
        <v>10</v>
      </c>
      <c r="C37" s="42">
        <f>C35</f>
        <v>3486.71</v>
      </c>
      <c r="D37" s="28">
        <v>3306.9</v>
      </c>
      <c r="E37" s="28">
        <f t="shared" ref="E37:E44" si="2">D37-C37</f>
        <v>-179.80999999999995</v>
      </c>
      <c r="F37" s="67">
        <f t="shared" ref="F37:F44" si="3">D37/C37%</f>
        <v>94.842989523074763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27.1*6</f>
        <v>162.60000000000002</v>
      </c>
      <c r="D38" s="28">
        <v>96.8</v>
      </c>
      <c r="E38" s="28">
        <f t="shared" si="2"/>
        <v>-65.800000000000026</v>
      </c>
      <c r="F38" s="67">
        <f t="shared" si="3"/>
        <v>59.532595325953245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19.4*6</f>
        <v>116.39999999999999</v>
      </c>
      <c r="D39" s="68">
        <v>139.19999999999999</v>
      </c>
      <c r="E39" s="28">
        <f t="shared" si="2"/>
        <v>22.799999999999997</v>
      </c>
      <c r="F39" s="67">
        <f t="shared" si="3"/>
        <v>119.58762886597938</v>
      </c>
      <c r="H39" s="69"/>
      <c r="I39" s="69"/>
    </row>
    <row r="40" spans="1:9" s="2" customFormat="1" ht="24" customHeight="1" x14ac:dyDescent="0.2">
      <c r="A40" s="46" t="s">
        <v>92</v>
      </c>
      <c r="B40" s="41" t="s">
        <v>12</v>
      </c>
      <c r="C40" s="28">
        <f>1067.7*2</f>
        <v>2135.4</v>
      </c>
      <c r="D40" s="28">
        <v>2305.3000000000002</v>
      </c>
      <c r="E40" s="28">
        <f t="shared" si="2"/>
        <v>169.90000000000009</v>
      </c>
      <c r="F40" s="67">
        <f t="shared" si="3"/>
        <v>107.95635478130562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518.6*2</f>
        <v>1037.2</v>
      </c>
      <c r="D41" s="28">
        <v>608.9</v>
      </c>
      <c r="E41" s="28">
        <f t="shared" si="2"/>
        <v>-428.30000000000007</v>
      </c>
      <c r="F41" s="67">
        <f t="shared" si="3"/>
        <v>58.706131893559579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10.9*6</f>
        <v>65.400000000000006</v>
      </c>
      <c r="D42" s="28">
        <v>53.2</v>
      </c>
      <c r="E42" s="28">
        <f t="shared" si="2"/>
        <v>-12.200000000000003</v>
      </c>
      <c r="F42" s="67">
        <f t="shared" si="3"/>
        <v>81.345565749235476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92.2*2</f>
        <v>184.4</v>
      </c>
      <c r="D43" s="28">
        <v>251.4</v>
      </c>
      <c r="E43" s="28">
        <f t="shared" si="2"/>
        <v>67</v>
      </c>
      <c r="F43" s="67">
        <f t="shared" si="3"/>
        <v>136.33405639913232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3486.71</v>
      </c>
      <c r="D44" s="42">
        <f>D37</f>
        <v>3306.9</v>
      </c>
      <c r="E44" s="28">
        <f t="shared" si="2"/>
        <v>-179.80999999999995</v>
      </c>
      <c r="F44" s="67">
        <f t="shared" si="3"/>
        <v>94.842989523074763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179.80999999999995</v>
      </c>
      <c r="E46" s="28">
        <f>D46-C46</f>
        <v>179.80999999999995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179.80999999999995</v>
      </c>
      <c r="E47" s="28">
        <f>D47-C47</f>
        <v>179.80999999999995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179.80999999999995</v>
      </c>
      <c r="E48" s="48">
        <f>D48</f>
        <v>179.80999999999995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99" t="s">
        <v>25</v>
      </c>
      <c r="B52" s="99"/>
      <c r="C52" s="99"/>
      <c r="D52" s="99"/>
      <c r="E52" s="99"/>
      <c r="F52" s="99"/>
    </row>
    <row r="53" spans="1:6" s="6" customFormat="1" ht="15" customHeight="1" x14ac:dyDescent="0.2">
      <c r="A53" s="92" t="s">
        <v>73</v>
      </c>
      <c r="B53" s="80" t="s">
        <v>8</v>
      </c>
      <c r="C53" s="80" t="s">
        <v>34</v>
      </c>
      <c r="D53" s="80" t="s">
        <v>35</v>
      </c>
      <c r="E53" s="80" t="s">
        <v>38</v>
      </c>
      <c r="F53" s="80" t="s">
        <v>82</v>
      </c>
    </row>
    <row r="54" spans="1:6" s="2" customFormat="1" ht="21.75" customHeight="1" x14ac:dyDescent="0.2">
      <c r="A54" s="93"/>
      <c r="B54" s="81"/>
      <c r="C54" s="81"/>
      <c r="D54" s="81"/>
      <c r="E54" s="81"/>
      <c r="F54" s="81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179.80999999999995</v>
      </c>
      <c r="E57" s="49">
        <f>D57</f>
        <v>179.80999999999995</v>
      </c>
      <c r="F57" s="49">
        <v>0</v>
      </c>
    </row>
    <row r="58" spans="1:6" s="2" customFormat="1" ht="24.75" customHeight="1" x14ac:dyDescent="0.2">
      <c r="A58" s="96" t="s">
        <v>27</v>
      </c>
      <c r="B58" s="97"/>
      <c r="C58" s="97"/>
      <c r="D58" s="97"/>
      <c r="E58" s="97"/>
      <c r="F58" s="98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713.12199999999996</v>
      </c>
      <c r="D59" s="49">
        <f>D60</f>
        <v>182.4</v>
      </c>
      <c r="E59" s="28">
        <f t="shared" ref="E59:E64" si="4">D59-C59</f>
        <v>-530.72199999999998</v>
      </c>
      <c r="F59" s="67">
        <f t="shared" ref="F59:F64" si="5">D59/C59%</f>
        <v>25.577671141824261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713.12199999999996</v>
      </c>
      <c r="D60" s="48">
        <v>182.4</v>
      </c>
      <c r="E60" s="28">
        <f t="shared" si="4"/>
        <v>-530.72199999999998</v>
      </c>
      <c r="F60" s="67">
        <f t="shared" si="5"/>
        <v>25.577671141824261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v>412.8</v>
      </c>
      <c r="D61" s="49">
        <v>166.6</v>
      </c>
      <c r="E61" s="28">
        <f t="shared" si="4"/>
        <v>-246.20000000000002</v>
      </c>
      <c r="F61" s="67">
        <f t="shared" si="5"/>
        <v>40.358527131782942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64.18*6</f>
        <v>385.08000000000004</v>
      </c>
      <c r="D62" s="48">
        <v>138.19999999999999</v>
      </c>
      <c r="E62" s="28">
        <f t="shared" si="4"/>
        <v>-246.88000000000005</v>
      </c>
      <c r="F62" s="67">
        <f t="shared" si="5"/>
        <v>35.88864651500986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v>326.89999999999998</v>
      </c>
      <c r="D63" s="49">
        <f>D64</f>
        <v>15</v>
      </c>
      <c r="E63" s="28">
        <f t="shared" si="4"/>
        <v>-311.89999999999998</v>
      </c>
      <c r="F63" s="67">
        <f t="shared" si="5"/>
        <v>4.5885591924135829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326.89999999999998</v>
      </c>
      <c r="D64" s="48">
        <v>15</v>
      </c>
      <c r="E64" s="28">
        <f t="shared" si="4"/>
        <v>-311.89999999999998</v>
      </c>
      <c r="F64" s="67">
        <f t="shared" si="5"/>
        <v>4.5885591924135829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A58:F58"/>
    <mergeCell ref="C53:C54"/>
    <mergeCell ref="B53:B54"/>
    <mergeCell ref="A53:A54"/>
    <mergeCell ref="A52:F52"/>
    <mergeCell ref="E53:E54"/>
    <mergeCell ref="F53:F54"/>
    <mergeCell ref="D53:D54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B29:F29"/>
    <mergeCell ref="C36:F36"/>
    <mergeCell ref="B14:F14"/>
    <mergeCell ref="B15:F15"/>
    <mergeCell ref="B3:F3"/>
    <mergeCell ref="B26:B27"/>
    <mergeCell ref="C26:C27"/>
    <mergeCell ref="B16:F16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2020-07-16T07:54:41Z</cp:lastPrinted>
  <dcterms:created xsi:type="dcterms:W3CDTF">2003-03-13T16:00:22Z</dcterms:created>
  <dcterms:modified xsi:type="dcterms:W3CDTF">2020-07-22T05:32:16Z</dcterms:modified>
</cp:coreProperties>
</file>