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тариф населению 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<sst xmlns="http://schemas.openxmlformats.org/spreadsheetml/2006/main" count="24" uniqueCount="24">
  <si>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Найменування</t>
  </si>
  <si>
    <t>(грн.)</t>
  </si>
  <si>
    <t>Сума</t>
  </si>
  <si>
    <t>На 1 Гкал</t>
  </si>
  <si>
    <t>Виробництво</t>
  </si>
  <si>
    <t>Корисний відпуск, тис.Гкал</t>
  </si>
  <si>
    <t>Тариф на  теплову енергію для населення</t>
  </si>
  <si>
    <t>Транспортування</t>
  </si>
  <si>
    <t>Постачання</t>
  </si>
  <si>
    <t>Кількість опалюваної житлової площі, тис.м2</t>
  </si>
  <si>
    <t>Норма витрати теплової енергії на 1 м2 житлової площі за рік, Гкал</t>
  </si>
  <si>
    <t>ВСЬОГО теплова енергія без ПДВ</t>
  </si>
  <si>
    <t>Змінні витрати  в повній вартості без ПДВ</t>
  </si>
  <si>
    <t>Постійні витрати  в повній вартості без ПДВ</t>
  </si>
  <si>
    <t>Вартість надання послуги населенню  всього без ПДВ</t>
  </si>
  <si>
    <t>ВСЬОГО теплова енергія з ПДВ</t>
  </si>
  <si>
    <t>Вартість надання послуги населенню на 1 м2 опалювальної площі в місяць протягом року з ПДВ, грн</t>
  </si>
  <si>
    <t>Директор                                                                        А.В Панаіт</t>
  </si>
  <si>
    <t>Тариф на послугу централізованого опалення протягом опалювального періоду з урахуванням вартості послуги, грн.за 1 м2 без ПДВ</t>
  </si>
  <si>
    <t>Вартість надання послуги населенню на 1 м2 опалювальної площі в місяць протягом року бе з ПДВ, грн</t>
  </si>
  <si>
    <t>Тариф на послугу централізованого опалення протягом року з урахуванням вартості послуги, грн.за 1м2 без ПДВ</t>
  </si>
  <si>
    <t>Довідково: одноставковий тариф на послугу централізованого опалення в опалювальний період, грн. за м2 з ПДВ</t>
  </si>
  <si>
    <t>Тариф на послугу централізованого опалення протягом опалювального періоду без урахування вартості послуги (змінна частина), грн.за 1 м2 з ПДВ</t>
  </si>
  <si>
    <t>Тариф на послугу централізованого опалення протягом року з урахуванням вартості послуги(постійна частина), грн.за 1м2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</si>
</sst>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42.421875" style="5" customWidth="1"/>
    <col min="2" max="2" width="11.57421875" style="0" customWidth="1"/>
    <col min="3" max="3" width="12.421875" style="0" customWidth="1"/>
    <col min="6" max="8" width="10.00390625" style="0" bestFit="1" customWidth="1"/>
  </cols>
  <sheetData>
    <row r="2" spans="1:3" ht="15.75">
      <c r="A2" s="12" t="s">
        <v>6</v>
      </c>
      <c r="B2" s="12"/>
      <c r="C2" s="12"/>
    </row>
    <row r="3" ht="15">
      <c r="C3" t="s">
        <v>1</v>
      </c>
    </row>
    <row r="4" spans="1:3" ht="15">
      <c r="A4" s="4" t="s">
        <v>0</v>
      </c>
      <c r="B4" s="1" t="s">
        <v>2</v>
      </c>
      <c r="C4" s="1" t="s">
        <v>3</v>
      </c>
    </row>
    <row r="5" spans="1:3" ht="15">
      <c r="A5" s="4"/>
      <c r="B5" s="1"/>
      <c r="C5" s="1"/>
    </row>
    <row r="6" spans="1:3" ht="15">
      <c r="A6" s="4" t="s">
        <v>4</v>
      </c>
      <c r="B6" s="3">
        <v>161875370</v>
      </c>
      <c r="C6" s="8">
        <v>1072.53</v>
      </c>
    </row>
    <row r="7" spans="1:3" ht="15">
      <c r="A7" s="4" t="s">
        <v>7</v>
      </c>
      <c r="B7" s="3">
        <v>9016970</v>
      </c>
      <c r="C7" s="8">
        <v>59.74</v>
      </c>
    </row>
    <row r="8" spans="1:3" ht="15">
      <c r="A8" s="4" t="s">
        <v>8</v>
      </c>
      <c r="B8" s="3">
        <v>206880</v>
      </c>
      <c r="C8" s="8">
        <v>1.37</v>
      </c>
    </row>
    <row r="9" spans="1:3" ht="15">
      <c r="A9" s="4" t="s">
        <v>11</v>
      </c>
      <c r="B9" s="3">
        <f>SUM(B6:B8)</f>
        <v>171099220</v>
      </c>
      <c r="C9" s="8">
        <v>1133.64</v>
      </c>
    </row>
    <row r="10" spans="1:3" ht="15">
      <c r="A10" s="4" t="s">
        <v>15</v>
      </c>
      <c r="B10" s="3">
        <f>B9*1.2</f>
        <v>205319064</v>
      </c>
      <c r="C10" s="8">
        <f>C9*1.2</f>
        <v>1360.3680000000002</v>
      </c>
    </row>
    <row r="11" spans="1:3" ht="15">
      <c r="A11" s="4" t="s">
        <v>5</v>
      </c>
      <c r="B11" s="9">
        <v>150928.68</v>
      </c>
      <c r="C11" s="1"/>
    </row>
    <row r="12" spans="1:7" ht="30">
      <c r="A12" s="4" t="s">
        <v>9</v>
      </c>
      <c r="B12" s="2">
        <v>623.368</v>
      </c>
      <c r="C12" s="1"/>
      <c r="G12" s="11"/>
    </row>
    <row r="13" spans="1:3" ht="30">
      <c r="A13" s="4" t="s">
        <v>10</v>
      </c>
      <c r="B13" s="9">
        <v>0.188</v>
      </c>
      <c r="C13" s="1"/>
    </row>
    <row r="14" spans="1:3" ht="15">
      <c r="A14" s="4" t="s">
        <v>12</v>
      </c>
      <c r="B14" s="1">
        <v>136151680</v>
      </c>
      <c r="C14" s="8">
        <f>B14/B11</f>
        <v>902.0928295404161</v>
      </c>
    </row>
    <row r="15" spans="1:3" ht="15">
      <c r="A15" s="7" t="s">
        <v>13</v>
      </c>
      <c r="B15" s="3">
        <f>B9-B14</f>
        <v>34947540</v>
      </c>
      <c r="C15" s="8">
        <f>B15/B11</f>
        <v>231.55002746992818</v>
      </c>
    </row>
    <row r="16" spans="1:3" ht="30">
      <c r="A16" s="7" t="s">
        <v>14</v>
      </c>
      <c r="B16" s="6">
        <v>2689495</v>
      </c>
      <c r="C16" s="1"/>
    </row>
    <row r="17" spans="1:3" ht="45">
      <c r="A17" s="7" t="s">
        <v>19</v>
      </c>
      <c r="B17" s="10">
        <f>B16/B12/12/1000</f>
        <v>0.35953815937509354</v>
      </c>
      <c r="C17" s="1"/>
    </row>
    <row r="18" spans="1:3" ht="45">
      <c r="A18" s="7" t="s">
        <v>16</v>
      </c>
      <c r="B18" s="8">
        <f>B16/B12/12/1000*1.2</f>
        <v>0.43144579125011223</v>
      </c>
      <c r="C18" s="1"/>
    </row>
    <row r="19" spans="1:3" ht="60">
      <c r="A19" s="7" t="s">
        <v>18</v>
      </c>
      <c r="B19" s="8">
        <f>(C14*B13/6)</f>
        <v>28.265575325599702</v>
      </c>
      <c r="C19" s="1"/>
    </row>
    <row r="20" spans="1:3" ht="60">
      <c r="A20" s="7" t="s">
        <v>22</v>
      </c>
      <c r="B20" s="8">
        <f>C14*B13/6*1.2</f>
        <v>33.91869039071964</v>
      </c>
      <c r="C20" s="1"/>
    </row>
    <row r="21" spans="1:3" ht="45">
      <c r="A21" s="7" t="s">
        <v>20</v>
      </c>
      <c r="B21" s="8">
        <f>C15*B13/12+B17</f>
        <v>3.9871552564039683</v>
      </c>
      <c r="C21" s="1"/>
    </row>
    <row r="22" spans="1:3" ht="46.5" customHeight="1">
      <c r="A22" s="7" t="s">
        <v>23</v>
      </c>
      <c r="B22" s="8">
        <f>(C15*B13/12*1.2+B18)</f>
        <v>4.784586307684762</v>
      </c>
      <c r="C22" s="1"/>
    </row>
    <row r="23" spans="1:3" ht="45">
      <c r="A23" s="7" t="s">
        <v>21</v>
      </c>
      <c r="B23" s="8">
        <v>43.49</v>
      </c>
      <c r="C23" s="1"/>
    </row>
    <row r="25" spans="1:3" ht="15">
      <c r="A25" s="13" t="s">
        <v>17</v>
      </c>
      <c r="B25" s="13"/>
      <c r="C25" s="13"/>
    </row>
  </sheetData>
  <sheetProtection/>
  <mergeCells count="2">
    <mergeCell ref="A2:C2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Настя</cp:lastModifiedBy>
  <cp:lastPrinted>2017-10-02T11:16:34Z</cp:lastPrinted>
  <dcterms:created xsi:type="dcterms:W3CDTF">2017-09-23T16:29:43Z</dcterms:created>
  <dcterms:modified xsi:type="dcterms:W3CDTF">2017-10-04T06:33:50Z</dcterms:modified>
  <cp:category/>
  <cp:version/>
  <cp:contentType/>
  <cp:contentStatus/>
</cp:coreProperties>
</file>