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516" windowWidth="20112" windowHeight="7572" activeTab="6"/>
  </bookViews>
  <sheets>
    <sheet name="п.1-4" sheetId="1" r:id="rId1"/>
    <sheet name="п.5.1" sheetId="2" r:id="rId2"/>
    <sheet name="п.5.2" sheetId="3" r:id="rId3"/>
    <sheet name="п.6" sheetId="4" r:id="rId4"/>
    <sheet name="п.7.1" sheetId="5" r:id="rId5"/>
    <sheet name="п.7.2" sheetId="6" r:id="rId6"/>
    <sheet name="п.8-10" sheetId="7" r:id="rId7"/>
  </sheets>
  <definedNames>
    <definedName name="__DdeLink__19739_21834217" localSheetId="5">п.7.2!#REF!</definedName>
    <definedName name="_xlnm.Print_Area" localSheetId="1">п.5.1!$A$1:$G$64</definedName>
    <definedName name="_xlnm.Print_Area" localSheetId="2">п.5.2!$A$1:$L$26</definedName>
  </definedNames>
  <calcPr calcId="144525"/>
</workbook>
</file>

<file path=xl/calcChain.xml><?xml version="1.0" encoding="utf-8"?>
<calcChain xmlns="http://schemas.openxmlformats.org/spreadsheetml/2006/main">
  <c r="E19" i="6" l="1"/>
  <c r="E18" i="6"/>
  <c r="B19" i="6"/>
  <c r="B18" i="6"/>
  <c r="E15" i="6"/>
  <c r="E14" i="6"/>
  <c r="B15" i="6"/>
  <c r="B14" i="6"/>
  <c r="E11" i="6"/>
  <c r="E10" i="6"/>
  <c r="B11" i="6"/>
  <c r="B10" i="6"/>
  <c r="B7" i="6"/>
  <c r="B6" i="6"/>
  <c r="E7" i="6"/>
  <c r="E6" i="6"/>
  <c r="J7" i="6"/>
  <c r="I7" i="6"/>
  <c r="J6" i="6"/>
  <c r="I6" i="6"/>
  <c r="F7" i="5"/>
  <c r="E7" i="5"/>
  <c r="E6" i="5"/>
  <c r="F6" i="5"/>
  <c r="H6" i="6" l="1"/>
  <c r="H7" i="6"/>
  <c r="D8" i="2"/>
  <c r="D7" i="2"/>
  <c r="B8" i="2"/>
  <c r="B7" i="2"/>
  <c r="C7" i="2"/>
  <c r="C8" i="2"/>
  <c r="F59" i="2" l="1"/>
  <c r="E59" i="2"/>
  <c r="F58" i="2"/>
  <c r="E58" i="2"/>
  <c r="F57" i="2"/>
  <c r="E57" i="2"/>
  <c r="D57" i="2"/>
  <c r="C57" i="2"/>
  <c r="B57" i="2"/>
  <c r="F56" i="2"/>
  <c r="E56" i="2"/>
  <c r="F55" i="2"/>
  <c r="E55" i="2"/>
  <c r="F54" i="2"/>
  <c r="E54" i="2"/>
  <c r="D54" i="2"/>
  <c r="C54" i="2"/>
  <c r="B54" i="2"/>
  <c r="F50" i="2"/>
  <c r="E50" i="2"/>
  <c r="F49" i="2"/>
  <c r="E49" i="2"/>
  <c r="F48" i="2"/>
  <c r="E48" i="2"/>
  <c r="D48" i="2"/>
  <c r="C48" i="2"/>
  <c r="B48" i="2"/>
  <c r="F47" i="2"/>
  <c r="E47" i="2"/>
  <c r="F46" i="2"/>
  <c r="E46" i="2"/>
  <c r="F45" i="2"/>
  <c r="E45" i="2"/>
  <c r="D45" i="2"/>
  <c r="C45" i="2"/>
  <c r="B45" i="2"/>
  <c r="F44" i="2"/>
  <c r="E44" i="2"/>
  <c r="F43" i="2"/>
  <c r="E43" i="2"/>
  <c r="F42" i="2"/>
  <c r="E42" i="2"/>
  <c r="D42" i="2"/>
  <c r="C42" i="2"/>
  <c r="B42" i="2"/>
  <c r="F53" i="2"/>
  <c r="E53" i="2"/>
  <c r="F52" i="2"/>
  <c r="E52" i="2"/>
  <c r="F51" i="2"/>
  <c r="E51" i="2"/>
  <c r="D51" i="2"/>
  <c r="C51" i="2"/>
  <c r="B51" i="2"/>
  <c r="F41" i="2"/>
  <c r="E41" i="2"/>
  <c r="F40" i="2"/>
  <c r="E40" i="2"/>
  <c r="F39" i="2"/>
  <c r="E39" i="2"/>
  <c r="D39" i="2"/>
  <c r="C39" i="2"/>
  <c r="B39" i="2"/>
  <c r="F62" i="2"/>
  <c r="E62" i="2"/>
  <c r="F61" i="2"/>
  <c r="E61" i="2"/>
  <c r="F60" i="2"/>
  <c r="E60" i="2"/>
  <c r="D60" i="2"/>
  <c r="C60" i="2"/>
  <c r="B60" i="2"/>
  <c r="F38" i="2"/>
  <c r="E38" i="2"/>
  <c r="F37" i="2"/>
  <c r="E37" i="2"/>
  <c r="F36" i="2"/>
  <c r="E36" i="2"/>
  <c r="D36" i="2"/>
  <c r="C36" i="2"/>
  <c r="B36" i="2"/>
  <c r="F35" i="2"/>
  <c r="E35" i="2"/>
  <c r="F34" i="2"/>
  <c r="E34" i="2"/>
  <c r="F33" i="2"/>
  <c r="E33" i="2"/>
  <c r="D33" i="2"/>
  <c r="C33" i="2"/>
  <c r="B33" i="2"/>
  <c r="F32" i="2"/>
  <c r="E32" i="2"/>
  <c r="F31" i="2"/>
  <c r="E31" i="2"/>
  <c r="F30" i="2"/>
  <c r="E30" i="2"/>
  <c r="D30" i="2"/>
  <c r="C30" i="2"/>
  <c r="B30" i="2"/>
  <c r="F29" i="2"/>
  <c r="E29" i="2"/>
  <c r="F28" i="2"/>
  <c r="E28" i="2"/>
  <c r="F27" i="2"/>
  <c r="E27" i="2"/>
  <c r="D27" i="2"/>
  <c r="C27" i="2"/>
  <c r="B27" i="2"/>
  <c r="F26" i="2"/>
  <c r="E26" i="2"/>
  <c r="F25" i="2"/>
  <c r="E25" i="2"/>
  <c r="F24" i="2"/>
  <c r="E24" i="2"/>
  <c r="D24" i="2"/>
  <c r="C24" i="2"/>
  <c r="B24" i="2"/>
  <c r="F23" i="2"/>
  <c r="F21" i="2" s="1"/>
  <c r="E23" i="2"/>
  <c r="F22" i="2"/>
  <c r="E22" i="2"/>
  <c r="E21" i="2"/>
  <c r="D21" i="2"/>
  <c r="C21" i="2"/>
  <c r="B21" i="2"/>
  <c r="F20" i="2"/>
  <c r="E20" i="2"/>
  <c r="F19" i="2"/>
  <c r="E19" i="2"/>
  <c r="F18" i="2"/>
  <c r="E18" i="2"/>
  <c r="D18" i="2"/>
  <c r="C18" i="2"/>
  <c r="B18" i="2"/>
  <c r="F17" i="2"/>
  <c r="E17" i="2"/>
  <c r="F16" i="2"/>
  <c r="E16" i="2"/>
  <c r="F15" i="2"/>
  <c r="E15" i="2"/>
  <c r="D15" i="2"/>
  <c r="C15" i="2"/>
  <c r="B15" i="2"/>
  <c r="J18" i="6" l="1"/>
  <c r="I18" i="6"/>
  <c r="J14" i="6"/>
  <c r="I14" i="6"/>
  <c r="H14" i="6"/>
  <c r="J10" i="6"/>
  <c r="I10" i="6"/>
  <c r="H18" i="6" l="1"/>
  <c r="H10" i="6"/>
  <c r="F18" i="5" l="1"/>
  <c r="E18" i="5"/>
  <c r="F15" i="5"/>
  <c r="E15" i="5"/>
  <c r="F11" i="5"/>
  <c r="E11" i="5" l="1"/>
  <c r="F14" i="2"/>
  <c r="E14" i="2"/>
  <c r="F13" i="2"/>
  <c r="E13" i="2"/>
  <c r="F12" i="2"/>
  <c r="E12" i="2"/>
  <c r="D12" i="2"/>
  <c r="C12" i="2"/>
  <c r="B12" i="2"/>
  <c r="F11" i="2"/>
  <c r="E11" i="2"/>
  <c r="F10" i="2"/>
  <c r="F9" i="2" s="1"/>
  <c r="E10" i="2"/>
  <c r="E9" i="2"/>
  <c r="D9" i="2"/>
  <c r="C9" i="2"/>
  <c r="B9" i="2"/>
  <c r="C6" i="2"/>
  <c r="F8" i="2" l="1"/>
  <c r="B6" i="2"/>
  <c r="D6" i="2"/>
  <c r="E8" i="2"/>
  <c r="F7" i="2"/>
  <c r="F6" i="2" s="1"/>
  <c r="E7" i="2"/>
  <c r="E6" i="2" s="1"/>
  <c r="J19" i="6" l="1"/>
  <c r="I19" i="6"/>
  <c r="F19" i="5"/>
  <c r="C7" i="4"/>
  <c r="D7" i="4"/>
  <c r="E7" i="4"/>
  <c r="F7" i="4"/>
  <c r="G7" i="4"/>
  <c r="B7" i="4"/>
  <c r="H19" i="6" l="1"/>
  <c r="E19" i="5"/>
  <c r="K21" i="3"/>
  <c r="J21" i="3"/>
  <c r="I21" i="3"/>
  <c r="H21" i="3"/>
  <c r="K20" i="3"/>
  <c r="J20" i="3"/>
  <c r="I20" i="3"/>
  <c r="H20" i="3"/>
  <c r="K19" i="3"/>
  <c r="J19" i="3"/>
  <c r="I19" i="3"/>
  <c r="H19" i="3"/>
  <c r="K18" i="3"/>
  <c r="J18" i="3"/>
  <c r="I18" i="3"/>
  <c r="H18" i="3"/>
  <c r="K17" i="3"/>
  <c r="J17" i="3"/>
  <c r="I17" i="3"/>
  <c r="H17" i="3"/>
  <c r="K16" i="3"/>
  <c r="J16" i="3"/>
  <c r="I16" i="3"/>
  <c r="H16" i="3"/>
  <c r="K15" i="3"/>
  <c r="J15" i="3"/>
  <c r="I15" i="3"/>
  <c r="H15" i="3"/>
  <c r="K14" i="3"/>
  <c r="J14" i="3"/>
  <c r="I14" i="3"/>
  <c r="H14" i="3"/>
  <c r="K13" i="3"/>
  <c r="J13" i="3"/>
  <c r="I13" i="3"/>
  <c r="H13" i="3"/>
  <c r="K12" i="3"/>
  <c r="J12" i="3"/>
  <c r="I12" i="3"/>
  <c r="H12" i="3"/>
  <c r="K11" i="3"/>
  <c r="J11" i="3"/>
  <c r="I11" i="3"/>
  <c r="H11" i="3"/>
  <c r="K10" i="3"/>
  <c r="J10" i="3"/>
  <c r="I10" i="3"/>
  <c r="H10" i="3"/>
  <c r="K9" i="3"/>
  <c r="J9" i="3"/>
  <c r="I9" i="3"/>
  <c r="H9" i="3"/>
  <c r="K8" i="3"/>
  <c r="J8" i="3"/>
  <c r="I8" i="3"/>
  <c r="H8" i="3"/>
  <c r="K7" i="3"/>
  <c r="J7" i="3"/>
  <c r="I7" i="3"/>
  <c r="H7" i="3"/>
  <c r="K6" i="3"/>
  <c r="J6" i="3"/>
  <c r="I6" i="3"/>
  <c r="H6" i="3"/>
  <c r="J15" i="6" l="1"/>
  <c r="I15" i="6"/>
  <c r="J11" i="6"/>
  <c r="I11" i="6"/>
  <c r="F14" i="5"/>
  <c r="E14" i="5"/>
  <c r="F10" i="5"/>
  <c r="E10" i="5"/>
  <c r="K23" i="3"/>
  <c r="C23" i="3"/>
  <c r="D23" i="3"/>
  <c r="E23" i="3"/>
  <c r="F23" i="3"/>
  <c r="G23" i="3"/>
  <c r="B23" i="3"/>
  <c r="H15" i="6" l="1"/>
  <c r="H11" i="6"/>
  <c r="I23" i="3"/>
  <c r="H23" i="3"/>
  <c r="J23" i="3"/>
</calcChain>
</file>

<file path=xl/sharedStrings.xml><?xml version="1.0" encoding="utf-8"?>
<sst xmlns="http://schemas.openxmlformats.org/spreadsheetml/2006/main" count="223" uniqueCount="132">
  <si>
    <t>РЕЗУЛЬТАТИ ОЦІНКИ ЕФЕКТИВНОСТІ БЮДЖЕТНОЇ ПРОГРАМИ</t>
  </si>
  <si>
    <t>_________________</t>
  </si>
  <si>
    <t>(КВКВК ДБ)</t>
  </si>
  <si>
    <t>(найменування головного розпорядника коштів)</t>
  </si>
  <si>
    <t xml:space="preserve">                                     (найменування відповідального виконавця бюджетної програми)</t>
  </si>
  <si>
    <t>(КПКВК ДБ)</t>
  </si>
  <si>
    <t>(КФКВК)</t>
  </si>
  <si>
    <t xml:space="preserve">                                                             (найменування бюджетної програми)</t>
  </si>
  <si>
    <t>4. Ціль державної політики:</t>
  </si>
  <si>
    <t>______________________________________________________________________________________________________________________________</t>
  </si>
  <si>
    <t>Мета бюджетної програми:</t>
  </si>
  <si>
    <r>
      <t>Завдання</t>
    </r>
    <r>
      <rPr>
        <sz val="12"/>
        <color theme="1"/>
        <rFont val="Times New Roman"/>
        <family val="1"/>
        <charset val="204"/>
      </rPr>
      <t xml:space="preserve"> </t>
    </r>
    <r>
      <rPr>
        <b/>
        <sz val="12"/>
        <color theme="1"/>
        <rFont val="Times New Roman"/>
        <family val="1"/>
        <charset val="204"/>
      </rPr>
      <t>бюджетної програми:</t>
    </r>
  </si>
  <si>
    <t>1.</t>
  </si>
  <si>
    <t>2.</t>
  </si>
  <si>
    <t>3.</t>
  </si>
  <si>
    <t xml:space="preserve">Додаток </t>
  </si>
  <si>
    <t xml:space="preserve">до Порядку здійснення оцінки </t>
  </si>
  <si>
    <t xml:space="preserve">ефективності бюджетних програм </t>
  </si>
  <si>
    <t xml:space="preserve">головними розпорядниками коштів </t>
  </si>
  <si>
    <t>державного бюджету</t>
  </si>
  <si>
    <t>(пункт 2 розділу IV)</t>
  </si>
  <si>
    <t>5. Видатки / надання кредитів</t>
  </si>
  <si>
    <t>5.1. Видатки / надання кредитів за напрямами використання бюджетних коштів</t>
  </si>
  <si>
    <t>(тис грн)</t>
  </si>
  <si>
    <t>Напрями використання бюджетних коштів</t>
  </si>
  <si>
    <t>План</t>
  </si>
  <si>
    <t>План зі змінами</t>
  </si>
  <si>
    <t>Факт</t>
  </si>
  <si>
    <t>Відхилення плану зі змінами від плану (+/-)</t>
  </si>
  <si>
    <t>Відхилення факту від плану зі змінами (+/-)</t>
  </si>
  <si>
    <t xml:space="preserve">ВСЬОГО за бюджетною програмою </t>
  </si>
  <si>
    <t>у т.ч.:  загальний фонд</t>
  </si>
  <si>
    <t>спеціальний фонд</t>
  </si>
  <si>
    <t>у т.ч.: загальний фонд</t>
  </si>
  <si>
    <t>Пояснення щодо відхилень:</t>
  </si>
  <si>
    <t>5.2. Видатки / надання кредитів за кодами економічної класифікації видатків бюджету / класифікації кредитування бюджету</t>
  </si>
  <si>
    <t>КЕКВ/</t>
  </si>
  <si>
    <t>ККК</t>
  </si>
  <si>
    <t>Загальний фонд</t>
  </si>
  <si>
    <t>Спеціальний фонд</t>
  </si>
  <si>
    <t>ВСЬОГО</t>
  </si>
  <si>
    <t>6. Стан фінансової дисципліни</t>
  </si>
  <si>
    <t>КЕКВ/ККК</t>
  </si>
  <si>
    <t>Дебіторська заборгованість</t>
  </si>
  <si>
    <t>Кредиторська заборгованість</t>
  </si>
  <si>
    <t>на початок звітного року</t>
  </si>
  <si>
    <t>на кінець звітного року</t>
  </si>
  <si>
    <t>всього</t>
  </si>
  <si>
    <t>з неї прострочена</t>
  </si>
  <si>
    <t>ВСЬОГО за бюджетною програмою</t>
  </si>
  <si>
    <t>Загальний фонд, всього</t>
  </si>
  <si>
    <t>Спеціальний фонд, всього</t>
  </si>
  <si>
    <t xml:space="preserve">7. Результативні показники </t>
  </si>
  <si>
    <t>7.1. Результативні показники за напрямами використання бюджетних коштів</t>
  </si>
  <si>
    <t>Результативні показники</t>
  </si>
  <si>
    <t>Пояснення щодо досягнення запланованих результатів</t>
  </si>
  <si>
    <t>7.2. Результативні показники у порівнянні із результативними показниками попереднього року</t>
  </si>
  <si>
    <t>Відхилення (+/-)</t>
  </si>
  <si>
    <t>Всього</t>
  </si>
  <si>
    <t>Спеціаль-ний фонд</t>
  </si>
  <si>
    <t xml:space="preserve">______________________________________________________________________________________________________________________________ </t>
  </si>
  <si>
    <t>Напрями використання бюджетних коштів / результативні показники</t>
  </si>
  <si>
    <t>8. Інформація про результати контрольних заходів, проведених органами, уповноваженими на здійснення контролю за дотриманням бюджетного законодавства</t>
  </si>
  <si>
    <t>№ з/п</t>
  </si>
  <si>
    <t>Найменування контрольного заходу</t>
  </si>
  <si>
    <t>Пропозиції за результатами контрольного заходу</t>
  </si>
  <si>
    <t>Стан врахування пропозицій за результатами контрольного заходу</t>
  </si>
  <si>
    <t>9. Узагальнений висновок про ефективність бюджетної програми:</t>
  </si>
  <si>
    <t>10. Заходи із підвищення ефективності бюджетної програми</t>
  </si>
  <si>
    <t>Напрям підвищення ефективності бюджетної програми</t>
  </si>
  <si>
    <t>Захід</t>
  </si>
  <si>
    <t>(підпис)</t>
  </si>
  <si>
    <t>(ім'я та прізвище)</t>
  </si>
  <si>
    <t>0600000</t>
  </si>
  <si>
    <t>Відділ освіти  військово-цивільної адміністрації міста Лисичанськ Луганської області</t>
  </si>
  <si>
    <r>
      <t>1)</t>
    </r>
    <r>
      <rPr>
        <sz val="7"/>
        <color theme="1"/>
        <rFont val="Times New Roman"/>
        <family val="1"/>
        <charset val="204"/>
      </rPr>
      <t xml:space="preserve">             </t>
    </r>
  </si>
  <si>
    <r>
      <t>2)</t>
    </r>
    <r>
      <rPr>
        <sz val="7"/>
        <color theme="1"/>
        <rFont val="Times New Roman"/>
        <family val="1"/>
        <charset val="204"/>
      </rPr>
      <t xml:space="preserve">             </t>
    </r>
  </si>
  <si>
    <t>за 2020 рік</t>
  </si>
  <si>
    <t>продукту</t>
  </si>
  <si>
    <t>ефективності</t>
  </si>
  <si>
    <t>якості</t>
  </si>
  <si>
    <t>2019 рік                                                   (факт за рік, що передує звітному)</t>
  </si>
  <si>
    <t>2020 рік                                                    (факт за звітний рік)</t>
  </si>
  <si>
    <t xml:space="preserve">Керівник відділ освіти  військово-цивільної адміністрації м. Лисичанськ Луганської області </t>
  </si>
  <si>
    <t xml:space="preserve">Тетяна ХУДОБА </t>
  </si>
  <si>
    <t xml:space="preserve">Пояснення щодо досягнення запланованих результатів: </t>
  </si>
  <si>
    <t xml:space="preserve">Пояснення щодо досягнення запланованих результатів:  </t>
  </si>
  <si>
    <t>Пояснення щодо динаміки результативних показників:</t>
  </si>
  <si>
    <t xml:space="preserve">Пояснення щодо динаміки результативних показників:  </t>
  </si>
  <si>
    <t xml:space="preserve">Пояснення щодо змін у структурі напрямів використання бюджетних коштів: </t>
  </si>
  <si>
    <t>пояснення надані вище по кожному розділу</t>
  </si>
  <si>
    <t xml:space="preserve">Пояснення щодо наявності та збільшення обсягів дебіторської та кредиторської заборгованостей: 
</t>
  </si>
  <si>
    <t>0443</t>
  </si>
  <si>
    <t>0617321</t>
  </si>
  <si>
    <t>Будівництво освітніх установ та закладів</t>
  </si>
  <si>
    <t xml:space="preserve"> Реалізація державної політики, спрямованої на забезпечення будівництва та реконструкції об'єктів закладів освіти</t>
  </si>
  <si>
    <t>Забезпечення виконання реконструкції, добудови, виконання монтажних та інших робіт в установах закладів освіти</t>
  </si>
  <si>
    <t>Капітальний ремонт інших об"єктів</t>
  </si>
  <si>
    <t>Виготовлення проєктно-кошторисної документації</t>
  </si>
  <si>
    <r>
      <t xml:space="preserve">Напрям 1. </t>
    </r>
    <r>
      <rPr>
        <sz val="12"/>
        <color theme="1"/>
        <rFont val="Times New Roman"/>
        <family val="1"/>
        <charset val="204"/>
      </rPr>
      <t>Капітальний ремонт будівлі КЗ "Лисичанська загальноосвітня школа І-ІІІ ступенів № 12 Лисиачнської міської ради Луганської області", всього</t>
    </r>
  </si>
  <si>
    <r>
      <rPr>
        <b/>
        <sz val="12"/>
        <color theme="1"/>
        <rFont val="Times New Roman"/>
        <family val="1"/>
        <charset val="204"/>
      </rPr>
      <t>Напрям 2</t>
    </r>
    <r>
      <rPr>
        <sz val="12"/>
        <color theme="1"/>
        <rFont val="Times New Roman"/>
        <family val="1"/>
        <charset val="204"/>
      </rPr>
      <t xml:space="preserve">. Виконання проєктно-кошторисної документації на капітальний ремонт системи опалення для ДНЗ №3,13,14, всього </t>
    </r>
  </si>
  <si>
    <r>
      <rPr>
        <b/>
        <sz val="12"/>
        <color theme="1"/>
        <rFont val="Times New Roman"/>
        <family val="1"/>
        <charset val="204"/>
      </rPr>
      <t>Напрям 3</t>
    </r>
    <r>
      <rPr>
        <sz val="12"/>
        <color theme="1"/>
        <rFont val="Times New Roman"/>
        <family val="1"/>
        <charset val="204"/>
      </rPr>
      <t xml:space="preserve">. Капітальний ремонт  систем опалення " Лисичанського багатопрофільного ліцею Лисичанської міської ради Луганської області", всього </t>
    </r>
  </si>
  <si>
    <r>
      <rPr>
        <b/>
        <sz val="12"/>
        <color theme="1"/>
        <rFont val="Times New Roman"/>
        <family val="1"/>
        <charset val="204"/>
      </rPr>
      <t>Напрям 4</t>
    </r>
    <r>
      <rPr>
        <sz val="12"/>
        <color theme="1"/>
        <rFont val="Times New Roman"/>
        <family val="1"/>
        <charset val="204"/>
      </rPr>
      <t>. Виконання проєктно-кошторисної документації на капітальний ремонт системи пожежної сигналізації (СПС) та системи керування евакуювання Д/с №3,5,7,9,10, всього</t>
    </r>
  </si>
  <si>
    <r>
      <rPr>
        <b/>
        <sz val="12"/>
        <color theme="1"/>
        <rFont val="Times New Roman"/>
        <family val="1"/>
        <charset val="204"/>
      </rPr>
      <t>Напрям 5</t>
    </r>
    <r>
      <rPr>
        <sz val="12"/>
        <color theme="1"/>
        <rFont val="Times New Roman"/>
        <family val="1"/>
        <charset val="204"/>
      </rPr>
      <t>. Виконання проєктно-кошторисної документації на капітальний ремонт системи пожежної сигналізації (СПС) та системи керування евакуювання на об'єктах по загальноосвітніх школах, всього</t>
    </r>
  </si>
  <si>
    <r>
      <rPr>
        <b/>
        <sz val="12"/>
        <color theme="1"/>
        <rFont val="Times New Roman"/>
        <family val="1"/>
        <charset val="204"/>
      </rPr>
      <t>Напрям 6</t>
    </r>
    <r>
      <rPr>
        <sz val="12"/>
        <color theme="1"/>
        <rFont val="Times New Roman"/>
        <family val="1"/>
        <charset val="204"/>
      </rPr>
      <t>. Виконання проєктно-кошторисної документації на капітальний ремонт системи опалення  ЗОШ №8,25,27, всього</t>
    </r>
  </si>
  <si>
    <r>
      <rPr>
        <b/>
        <sz val="12"/>
        <color theme="1"/>
        <rFont val="Times New Roman"/>
        <family val="1"/>
        <charset val="204"/>
      </rPr>
      <t>Напрям 7</t>
    </r>
    <r>
      <rPr>
        <sz val="12"/>
        <color theme="1"/>
        <rFont val="Times New Roman"/>
        <family val="1"/>
        <charset val="204"/>
      </rPr>
      <t>. Виготовлення проєктно-кошторисної документації на капітальний ремонт системи пожежної сигналізації (СПС) та системи керування евакуювання на об'єкті: ЦПРШМ,ЦНТТУМ, всього</t>
    </r>
  </si>
  <si>
    <r>
      <rPr>
        <b/>
        <sz val="12"/>
        <color theme="1"/>
        <rFont val="Times New Roman"/>
        <family val="1"/>
        <charset val="204"/>
      </rPr>
      <t>Напрям 8</t>
    </r>
    <r>
      <rPr>
        <sz val="12"/>
        <color theme="1"/>
        <rFont val="Times New Roman"/>
        <family val="1"/>
        <charset val="204"/>
      </rPr>
      <t>. Виконання проєктно-кошторисної документації на капітальний ремонт системи опалення КЗ "Позашкільний навчальний заклад Лисичанський центр науково-технічної творчості учнівської молоді" за адресою: м. Лисичанськ, вул. ім.І.Сікорського,34, всього</t>
    </r>
  </si>
  <si>
    <r>
      <rPr>
        <b/>
        <sz val="12"/>
        <color theme="1"/>
        <rFont val="Times New Roman"/>
        <family val="1"/>
        <charset val="204"/>
      </rPr>
      <t>Напрям 9</t>
    </r>
    <r>
      <rPr>
        <sz val="12"/>
        <color theme="1"/>
        <rFont val="Times New Roman"/>
        <family val="1"/>
        <charset val="204"/>
      </rPr>
      <t>. Капітальний ремонт СПС та системи керування евакуювання ДНЗ № 2 "Бірюза", всього</t>
    </r>
  </si>
  <si>
    <r>
      <rPr>
        <b/>
        <sz val="12"/>
        <color theme="1"/>
        <rFont val="Times New Roman"/>
        <family val="1"/>
        <charset val="204"/>
      </rPr>
      <t>Напрям 10</t>
    </r>
    <r>
      <rPr>
        <sz val="12"/>
        <color theme="1"/>
        <rFont val="Times New Roman"/>
        <family val="1"/>
        <charset val="204"/>
      </rPr>
      <t>. Капітальний ремонт будівлі Лисичанської загальноосвітньої школи I-III ступенів № 25 Лисичанської міської ради Луганської області, всього</t>
    </r>
  </si>
  <si>
    <r>
      <rPr>
        <b/>
        <sz val="12"/>
        <color theme="1"/>
        <rFont val="Times New Roman"/>
        <family val="1"/>
        <charset val="204"/>
      </rPr>
      <t>Напрям 11</t>
    </r>
    <r>
      <rPr>
        <sz val="12"/>
        <color theme="1"/>
        <rFont val="Times New Roman"/>
        <family val="1"/>
        <charset val="204"/>
      </rPr>
      <t>. Капітальний ремонт зі встановлення дверей та люків протипожежних по школам, всього</t>
    </r>
  </si>
  <si>
    <r>
      <rPr>
        <b/>
        <sz val="12"/>
        <color theme="1"/>
        <rFont val="Times New Roman"/>
        <family val="1"/>
        <charset val="204"/>
      </rPr>
      <t>Напрям 12</t>
    </r>
    <r>
      <rPr>
        <sz val="12"/>
        <color theme="1"/>
        <rFont val="Times New Roman"/>
        <family val="1"/>
        <charset val="204"/>
      </rPr>
      <t>. Капітальний ремонт СПС та системи керування евакуювання ЦПРШМ, всього</t>
    </r>
  </si>
  <si>
    <r>
      <rPr>
        <b/>
        <sz val="12"/>
        <color theme="1"/>
        <rFont val="Times New Roman"/>
        <family val="1"/>
        <charset val="204"/>
      </rPr>
      <t>Напрям 13</t>
    </r>
    <r>
      <rPr>
        <sz val="12"/>
        <color theme="1"/>
        <rFont val="Times New Roman"/>
        <family val="1"/>
        <charset val="204"/>
      </rPr>
      <t>. Капітальний ремонт СПС та системи керування евакуювання по школам, всього</t>
    </r>
  </si>
  <si>
    <r>
      <rPr>
        <b/>
        <sz val="12"/>
        <color theme="1"/>
        <rFont val="Times New Roman"/>
        <family val="1"/>
        <charset val="204"/>
      </rPr>
      <t>Напрям 14</t>
    </r>
    <r>
      <rPr>
        <sz val="12"/>
        <color theme="1"/>
        <rFont val="Times New Roman"/>
        <family val="1"/>
        <charset val="204"/>
      </rPr>
      <t>. Капітальний ремонт  зі встановлення дверей протипожежних по садам, всього</t>
    </r>
  </si>
  <si>
    <r>
      <rPr>
        <b/>
        <sz val="12"/>
        <color theme="1"/>
        <rFont val="Times New Roman"/>
        <family val="1"/>
        <charset val="204"/>
      </rPr>
      <t>Напрям 15</t>
    </r>
    <r>
      <rPr>
        <sz val="12"/>
        <color theme="1"/>
        <rFont val="Times New Roman"/>
        <family val="1"/>
        <charset val="204"/>
      </rPr>
      <t>. Виготовлення проєктно-кошторисної документації на капітальний ремонт будівлі КЗ ЗОШ № 7, всього</t>
    </r>
  </si>
  <si>
    <r>
      <rPr>
        <b/>
        <sz val="12"/>
        <color theme="1"/>
        <rFont val="Times New Roman"/>
        <family val="1"/>
        <charset val="204"/>
      </rPr>
      <t>Напрям 16</t>
    </r>
    <r>
      <rPr>
        <sz val="12"/>
        <color theme="1"/>
        <rFont val="Times New Roman"/>
        <family val="1"/>
        <charset val="204"/>
      </rPr>
      <t>. Капітальний ремонт СПС та системи керування евакуювання на об'єкт:КЗ "Лисичанський дошкільний навчальний заклад (ясла-садок) №5 "Усмішка" за адресою:м. Лисичанськ,пр.Перемоги,163а,                       КЗ "Лисичанський дошкільний навчальний заклад (ясла-садок) №7 "Іскорка" за адресою: м.Лисичанськ,квартал Східний,42, всього</t>
    </r>
  </si>
  <si>
    <r>
      <rPr>
        <b/>
        <sz val="12"/>
        <color theme="1"/>
        <rFont val="Times New Roman"/>
        <family val="1"/>
        <charset val="204"/>
      </rPr>
      <t>Напрям 17</t>
    </r>
    <r>
      <rPr>
        <sz val="12"/>
        <color theme="1"/>
        <rFont val="Times New Roman"/>
        <family val="1"/>
        <charset val="204"/>
      </rPr>
      <t>. Капітальний ремонтзі встановлення дверней протипожежних на об'єкті: Лисичанський ЦПРШМ за адресою: м.Лисичанськ, вул. Юнацька, 78, всього</t>
    </r>
  </si>
  <si>
    <r>
      <rPr>
        <b/>
        <sz val="12"/>
        <color theme="1"/>
        <rFont val="Times New Roman"/>
        <family val="1"/>
        <charset val="204"/>
      </rPr>
      <t>Напрям 18</t>
    </r>
    <r>
      <rPr>
        <sz val="12"/>
        <color theme="1"/>
        <rFont val="Times New Roman"/>
        <family val="1"/>
        <charset val="204"/>
      </rPr>
      <t>. Проведення експертизи кошторисної частини проєктної документації проєкту будівництва об'єкту "Капітальний ремонт СПС та системи керування евакуюванням" по ЗОШ № 8,25, всього</t>
    </r>
  </si>
  <si>
    <t>Кількість змін до плану 24, з них змін на підставі пропозицій головного розпорядника 24.</t>
  </si>
  <si>
    <t>затрати</t>
  </si>
  <si>
    <t>Обсяг видатків для проведення капітального ремонту інших об`єктів,  (грн.)</t>
  </si>
  <si>
    <t>Обсяг видатків на виготовлення та виконання проєктно-кошторисної документації на капітальний ремонт інших об`єктів,  (грн.)</t>
  </si>
  <si>
    <t>Кількість установ (закладів), яким буде проведено капітальний ремонт інших об`єктів,  (од.)</t>
  </si>
  <si>
    <t>Кількість установ (закладів), яким буде виготовленно та виконанно проєктно-кошторисну документацію на капітальний ремонт інших об`єктів,  (од.)</t>
  </si>
  <si>
    <t>Середні витрати для проведення капітального ремонту інших об`єктів, (грн.)</t>
  </si>
  <si>
    <t>Середні витрати на виготовлення та виконання проєктно-кошторисної документації на капітальний ремонт іеших об`єктів, (грн.)</t>
  </si>
  <si>
    <t>Динаміка якості установ (закладів), яким буде проведено капітальний ремонт інших об`єктів, (відс.)</t>
  </si>
  <si>
    <t>Динаміка кількості установ (закладів), яким буде виготовленно та викананно проєктно-кошторисну документацію на капітальний ремонт інших об`єктів, (відс.)</t>
  </si>
  <si>
    <t>розбіжності по показниках: в зв'язку з тим, що виконанні роботи за актами були менше від кошторисної вартості об'єктів робіт; тендерні торги не відбулись, через дискваліфікацію учасника тендерних торгів; відсутність відповідного обладнання для виконання робіт;  проведенні  тендерні торги та зменшення кошторисної вартості робіт</t>
  </si>
  <si>
    <t>показник у 2019 році відсутні через зміну КПК</t>
  </si>
  <si>
    <t>У 2020 році відсоток використання коштів становить 47,53 %. Розбіжності між плановими показниками та касовими видатками виникли: проведення процедури тендерних торгів,виконані роботи за актами були меньші від вартості об'єкта,торги не відбулися в зв'язку з дискваліфікацією учасника тендерних торгів, договора не укладено через відсутність відповідного обладнання, кап.ремонт виконано частково через відсутність відповідного обладнання для виконання робіт. Відділом освіти військово-цивільної адміністрації м. Лисичанськ Луганської області бралися бюджетні  зобов'язання та здійснювалися відповідні видатки за спеціальним фондом бюджету тільки в межах бюджетних асигнувань, забезпечючи цьльове спрямування  та використання бюджетних коштів. Мета бюджетної програми "Будівництво освітніх установ та закладів" досягнена не в повному обсязі, в зв'язку з вищезазнаеними причинами. Програма є актуальною для подальшої її реалізації</t>
  </si>
  <si>
    <t>залишки коштів утворились через зменшення видатків за актами виконаних робіт в залежності від кошторисної вартості, проведення процедури тендерних закупівель та через відсутність відповідного обладнання  для укладення договорів та їх виконання та через дискваліфікацію учасника тендерних закупівль.</t>
  </si>
  <si>
    <t>Пояснення щодо відхилень: залишки коштів утворились через зменшення видатків за актами виконаних робіт в залежності від кошторисної вартості, проведення процедури тендерних закупівель та через відсутність відповідного обладнання  для укладення договорів та їх виконання, через дискваліфікацію учасника тендерних закупівель.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</si>
</sst>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3" x14ac:knownFonts="1"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u/>
      <sz val="10"/>
      <color theme="10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9" fillId="0" borderId="0" applyNumberFormat="0" applyFill="0" applyBorder="0" applyAlignment="0" applyProtection="0"/>
  </cellStyleXfs>
  <cellXfs count="92">
    <xf numFmtId="0" fontId="0" fillId="0" borderId="0" xfId="0"/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top" wrapText="1"/>
    </xf>
    <xf numFmtId="0" fontId="4" fillId="0" borderId="0" xfId="0" applyFont="1" applyAlignment="1">
      <alignment horizontal="center" vertical="top" wrapText="1"/>
    </xf>
    <xf numFmtId="0" fontId="0" fillId="0" borderId="0" xfId="0" applyAlignment="1">
      <alignment vertical="top"/>
    </xf>
    <xf numFmtId="0" fontId="5" fillId="0" borderId="0" xfId="0" applyFont="1" applyAlignment="1">
      <alignment vertical="top" wrapText="1"/>
    </xf>
    <xf numFmtId="0" fontId="2" fillId="0" borderId="0" xfId="0" applyFont="1" applyAlignment="1">
      <alignment wrapText="1"/>
    </xf>
    <xf numFmtId="0" fontId="4" fillId="0" borderId="0" xfId="0" applyFont="1" applyAlignment="1">
      <alignment horizontal="center" wrapText="1"/>
    </xf>
    <xf numFmtId="0" fontId="1" fillId="0" borderId="0" xfId="0" applyFont="1" applyAlignment="1">
      <alignment horizontal="right" vertical="center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0" fontId="3" fillId="0" borderId="0" xfId="0" applyFont="1"/>
    <xf numFmtId="0" fontId="9" fillId="0" borderId="1" xfId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/>
    </xf>
    <xf numFmtId="0" fontId="0" fillId="0" borderId="1" xfId="0" applyBorder="1"/>
    <xf numFmtId="0" fontId="2" fillId="0" borderId="0" xfId="0" applyFont="1" applyAlignment="1">
      <alignment horizontal="center" wrapText="1"/>
    </xf>
    <xf numFmtId="0" fontId="2" fillId="0" borderId="2" xfId="0" quotePrefix="1" applyFont="1" applyBorder="1" applyAlignment="1">
      <alignment horizontal="center" wrapText="1"/>
    </xf>
    <xf numFmtId="0" fontId="2" fillId="0" borderId="0" xfId="0" quotePrefix="1" applyFont="1" applyBorder="1" applyAlignment="1">
      <alignment horizont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4" fillId="0" borderId="0" xfId="0" applyFont="1"/>
    <xf numFmtId="0" fontId="1" fillId="0" borderId="0" xfId="0" applyFont="1"/>
    <xf numFmtId="0" fontId="4" fillId="0" borderId="0" xfId="0" applyFont="1" applyAlignment="1">
      <alignment vertical="top"/>
    </xf>
    <xf numFmtId="0" fontId="4" fillId="0" borderId="0" xfId="0" applyFont="1" applyAlignment="1"/>
    <xf numFmtId="0" fontId="2" fillId="0" borderId="0" xfId="0" applyFont="1" applyAlignment="1"/>
    <xf numFmtId="0" fontId="4" fillId="0" borderId="0" xfId="0" applyFont="1" applyAlignment="1">
      <alignment horizontal="center"/>
    </xf>
    <xf numFmtId="0" fontId="7" fillId="0" borderId="0" xfId="0" applyFont="1" applyAlignment="1">
      <alignment vertical="center"/>
    </xf>
    <xf numFmtId="0" fontId="1" fillId="0" borderId="1" xfId="0" applyFont="1" applyBorder="1" applyAlignment="1">
      <alignment vertical="top" wrapText="1"/>
    </xf>
    <xf numFmtId="0" fontId="2" fillId="0" borderId="2" xfId="0" applyFont="1" applyBorder="1" applyAlignment="1">
      <alignment horizontal="center" wrapText="1"/>
    </xf>
    <xf numFmtId="0" fontId="4" fillId="0" borderId="1" xfId="0" applyFont="1" applyBorder="1" applyAlignment="1">
      <alignment horizontal="center" vertical="center" wrapText="1"/>
    </xf>
    <xf numFmtId="164" fontId="10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vertical="center" wrapText="1"/>
    </xf>
    <xf numFmtId="0" fontId="1" fillId="0" borderId="1" xfId="0" applyFont="1" applyBorder="1" applyAlignment="1">
      <alignment horizontal="right" vertical="center" wrapText="1"/>
    </xf>
    <xf numFmtId="0" fontId="1" fillId="0" borderId="1" xfId="0" applyFont="1" applyBorder="1" applyAlignment="1">
      <alignment vertical="center" wrapText="1"/>
    </xf>
    <xf numFmtId="0" fontId="1" fillId="0" borderId="3" xfId="0" applyFont="1" applyBorder="1" applyAlignment="1">
      <alignment vertical="top" wrapText="1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164" fontId="8" fillId="0" borderId="1" xfId="0" applyNumberFormat="1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top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right" vertical="center" wrapText="1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4" fillId="0" borderId="8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wrapText="1"/>
    </xf>
    <xf numFmtId="0" fontId="2" fillId="0" borderId="2" xfId="0" applyFont="1" applyBorder="1" applyAlignment="1">
      <alignment horizontal="left" wrapText="1"/>
    </xf>
    <xf numFmtId="0" fontId="4" fillId="0" borderId="0" xfId="0" applyFont="1" applyAlignment="1">
      <alignment horizontal="center" vertical="top" wrapText="1"/>
    </xf>
    <xf numFmtId="0" fontId="12" fillId="0" borderId="0" xfId="0" applyNumberFormat="1" applyFont="1" applyBorder="1" applyAlignment="1">
      <alignment horizontal="left" vertical="top" wrapText="1"/>
    </xf>
    <xf numFmtId="0" fontId="1" fillId="2" borderId="8" xfId="0" applyFont="1" applyFill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left" vertical="top" wrapText="1"/>
    </xf>
    <xf numFmtId="0" fontId="9" fillId="0" borderId="1" xfId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left" vertical="center" wrapText="1"/>
    </xf>
    <xf numFmtId="0" fontId="11" fillId="2" borderId="5" xfId="0" applyFont="1" applyFill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hyperlink" Target="http://search.ligazakon.ua/l_doc2.nsf/link1/RE30165.html" TargetMode="External"/><Relationship Id="rId3" Type="http://schemas.openxmlformats.org/officeDocument/2006/relationships/hyperlink" Target="http://search.ligazakon.ua/l_doc2.nsf/link1/RE30165.html" TargetMode="External"/><Relationship Id="rId7" Type="http://schemas.openxmlformats.org/officeDocument/2006/relationships/hyperlink" Target="http://search.ligazakon.ua/l_doc2.nsf/link1/RE30165.html" TargetMode="External"/><Relationship Id="rId2" Type="http://schemas.openxmlformats.org/officeDocument/2006/relationships/hyperlink" Target="http://search.ligazakon.ua/l_doc2.nsf/link1/RE30165.html" TargetMode="External"/><Relationship Id="rId1" Type="http://schemas.openxmlformats.org/officeDocument/2006/relationships/hyperlink" Target="http://search.ligazakon.ua/l_doc2.nsf/link1/RE30165.html" TargetMode="External"/><Relationship Id="rId6" Type="http://schemas.openxmlformats.org/officeDocument/2006/relationships/hyperlink" Target="http://search.ligazakon.ua/l_doc2.nsf/link1/RE30165.html" TargetMode="External"/><Relationship Id="rId5" Type="http://schemas.openxmlformats.org/officeDocument/2006/relationships/hyperlink" Target="http://search.ligazakon.ua/l_doc2.nsf/link1/RE30165.html" TargetMode="External"/><Relationship Id="rId4" Type="http://schemas.openxmlformats.org/officeDocument/2006/relationships/hyperlink" Target="http://search.ligazakon.ua/l_doc2.nsf/link1/RE30165.html" TargetMode="External"/><Relationship Id="rId9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G27"/>
  <sheetViews>
    <sheetView topLeftCell="A13" zoomScaleNormal="100" workbookViewId="0">
      <selection activeCell="D29" sqref="D29"/>
    </sheetView>
  </sheetViews>
  <sheetFormatPr defaultRowHeight="13.8" x14ac:dyDescent="0.3"/>
  <cols>
    <col min="1" max="1" width="3.109375" customWidth="1"/>
    <col min="2" max="2" width="20.88671875" customWidth="1"/>
    <col min="3" max="3" width="3.5546875" customWidth="1"/>
    <col min="4" max="4" width="15.44140625" customWidth="1"/>
    <col min="5" max="5" width="4" customWidth="1"/>
    <col min="6" max="6" width="60.88671875" customWidth="1"/>
    <col min="8" max="8" width="10" customWidth="1"/>
    <col min="9" max="9" width="9.5546875" customWidth="1"/>
  </cols>
  <sheetData>
    <row r="1" spans="1:10" x14ac:dyDescent="0.3">
      <c r="G1" s="36" t="s">
        <v>15</v>
      </c>
    </row>
    <row r="2" spans="1:10" x14ac:dyDescent="0.3">
      <c r="G2" s="36" t="s">
        <v>16</v>
      </c>
    </row>
    <row r="3" spans="1:10" x14ac:dyDescent="0.3">
      <c r="G3" s="36" t="s">
        <v>17</v>
      </c>
    </row>
    <row r="4" spans="1:10" x14ac:dyDescent="0.3">
      <c r="G4" s="36" t="s">
        <v>18</v>
      </c>
    </row>
    <row r="5" spans="1:10" x14ac:dyDescent="0.3">
      <c r="G5" s="36" t="s">
        <v>19</v>
      </c>
    </row>
    <row r="6" spans="1:10" x14ac:dyDescent="0.3">
      <c r="G6" s="36" t="s">
        <v>20</v>
      </c>
    </row>
    <row r="10" spans="1:10" ht="15.6" x14ac:dyDescent="0.3">
      <c r="A10" s="63" t="s">
        <v>0</v>
      </c>
      <c r="B10" s="63"/>
      <c r="C10" s="63"/>
      <c r="D10" s="63"/>
      <c r="E10" s="63"/>
      <c r="F10" s="63"/>
    </row>
    <row r="11" spans="1:10" ht="15.6" x14ac:dyDescent="0.3">
      <c r="A11" s="63" t="s">
        <v>77</v>
      </c>
      <c r="B11" s="63"/>
      <c r="C11" s="63"/>
      <c r="D11" s="63"/>
      <c r="E11" s="63"/>
      <c r="F11" s="63"/>
    </row>
    <row r="12" spans="1:10" ht="15.75" x14ac:dyDescent="0.2">
      <c r="A12" s="1"/>
    </row>
    <row r="13" spans="1:10" ht="15.75" x14ac:dyDescent="0.2">
      <c r="A13" s="1"/>
    </row>
    <row r="14" spans="1:10" ht="15.75" x14ac:dyDescent="0.2">
      <c r="A14" s="1"/>
    </row>
    <row r="15" spans="1:10" s="7" customFormat="1" ht="24" customHeight="1" x14ac:dyDescent="0.3">
      <c r="A15" s="9" t="s">
        <v>12</v>
      </c>
      <c r="B15" s="26" t="s">
        <v>73</v>
      </c>
      <c r="C15" s="27"/>
      <c r="D15" s="66" t="s">
        <v>74</v>
      </c>
      <c r="E15" s="66"/>
      <c r="F15" s="66"/>
      <c r="G15" s="66"/>
      <c r="H15" s="66"/>
      <c r="I15" s="66"/>
      <c r="J15" s="66"/>
    </row>
    <row r="16" spans="1:10" s="7" customFormat="1" ht="16.5" customHeight="1" x14ac:dyDescent="0.3">
      <c r="A16" s="8"/>
      <c r="B16" s="6" t="s">
        <v>2</v>
      </c>
      <c r="C16" s="6"/>
      <c r="D16" s="68" t="s">
        <v>3</v>
      </c>
      <c r="E16" s="68"/>
      <c r="F16" s="68"/>
      <c r="G16" s="32"/>
      <c r="H16" s="32"/>
      <c r="I16" s="32"/>
      <c r="J16" s="32"/>
    </row>
    <row r="17" spans="1:59" s="7" customFormat="1" ht="23.25" customHeight="1" x14ac:dyDescent="0.3">
      <c r="A17" s="9" t="s">
        <v>13</v>
      </c>
      <c r="B17" s="67" t="s">
        <v>74</v>
      </c>
      <c r="C17" s="67"/>
      <c r="D17" s="67"/>
      <c r="E17" s="67"/>
      <c r="F17" s="67"/>
      <c r="G17" s="67"/>
      <c r="H17" s="67"/>
      <c r="I17" s="67"/>
      <c r="J17" s="67"/>
    </row>
    <row r="18" spans="1:59" s="7" customFormat="1" ht="14.25" customHeight="1" x14ac:dyDescent="0.3">
      <c r="A18" s="6"/>
      <c r="B18" s="68" t="s">
        <v>4</v>
      </c>
      <c r="C18" s="68"/>
      <c r="D18" s="68"/>
      <c r="E18" s="68"/>
      <c r="F18" s="68"/>
      <c r="G18" s="32"/>
      <c r="H18" s="32"/>
      <c r="I18" s="32"/>
      <c r="J18" s="32"/>
    </row>
    <row r="19" spans="1:59" ht="43.5" customHeight="1" x14ac:dyDescent="0.3">
      <c r="A19" s="9" t="s">
        <v>14</v>
      </c>
      <c r="B19" s="26" t="s">
        <v>93</v>
      </c>
      <c r="C19" s="10"/>
      <c r="D19" s="26" t="s">
        <v>92</v>
      </c>
      <c r="E19" s="10"/>
      <c r="F19" s="67" t="s">
        <v>94</v>
      </c>
      <c r="G19" s="67"/>
      <c r="H19" s="67"/>
      <c r="I19" s="67"/>
      <c r="J19" s="67"/>
    </row>
    <row r="20" spans="1:59" ht="15" customHeight="1" x14ac:dyDescent="0.3">
      <c r="A20" s="2"/>
      <c r="B20" s="2" t="s">
        <v>5</v>
      </c>
      <c r="C20" s="2"/>
      <c r="D20" s="2" t="s">
        <v>6</v>
      </c>
      <c r="E20" s="2"/>
      <c r="F20" s="65" t="s">
        <v>7</v>
      </c>
      <c r="G20" s="65"/>
      <c r="H20" s="65"/>
      <c r="I20" s="35"/>
      <c r="J20" s="35"/>
    </row>
    <row r="21" spans="1:59" ht="27" customHeight="1" x14ac:dyDescent="0.3">
      <c r="A21" s="3" t="s">
        <v>8</v>
      </c>
      <c r="B21" s="30"/>
      <c r="C21" s="30"/>
      <c r="D21" s="30"/>
      <c r="E21" s="30"/>
      <c r="F21" s="30"/>
      <c r="G21" s="30"/>
      <c r="H21" s="30"/>
      <c r="I21" s="30"/>
      <c r="J21" s="30"/>
    </row>
    <row r="22" spans="1:59" ht="22.5" customHeight="1" x14ac:dyDescent="0.3">
      <c r="A22" s="4" t="s">
        <v>75</v>
      </c>
      <c r="B22" s="69" t="s">
        <v>95</v>
      </c>
      <c r="C22" s="69"/>
      <c r="D22" s="69"/>
      <c r="E22" s="69"/>
      <c r="F22" s="69"/>
      <c r="G22" s="69"/>
      <c r="H22" s="69"/>
      <c r="I22" s="69"/>
      <c r="J22" s="69"/>
      <c r="K22" s="69"/>
      <c r="L22" s="58"/>
      <c r="M22" s="58"/>
      <c r="N22" s="58"/>
      <c r="O22" s="58"/>
      <c r="P22" s="58"/>
      <c r="Q22" s="58"/>
      <c r="R22" s="58"/>
      <c r="S22" s="58"/>
      <c r="T22" s="58"/>
      <c r="U22" s="58"/>
      <c r="V22" s="58"/>
      <c r="W22" s="58"/>
      <c r="X22" s="58"/>
      <c r="Y22" s="58"/>
      <c r="Z22" s="58"/>
      <c r="AA22" s="58"/>
      <c r="AB22" s="58"/>
      <c r="AC22" s="58"/>
      <c r="AD22" s="58"/>
      <c r="AE22" s="58"/>
      <c r="AF22" s="58"/>
      <c r="AG22" s="58"/>
      <c r="AH22" s="58"/>
      <c r="AI22" s="58"/>
      <c r="AJ22" s="58"/>
      <c r="AK22" s="58"/>
      <c r="AL22" s="58"/>
      <c r="AM22" s="58"/>
      <c r="AN22" s="58"/>
      <c r="AO22" s="58"/>
      <c r="AP22" s="58"/>
      <c r="AQ22" s="58"/>
      <c r="AR22" s="58"/>
      <c r="AS22" s="58"/>
      <c r="AT22" s="58"/>
      <c r="AU22" s="58"/>
      <c r="AV22" s="58"/>
      <c r="AW22" s="58"/>
      <c r="AX22" s="58"/>
      <c r="AY22" s="58"/>
      <c r="AZ22" s="58"/>
      <c r="BA22" s="58"/>
      <c r="BB22" s="58"/>
      <c r="BC22" s="58"/>
      <c r="BD22" s="58"/>
      <c r="BE22" s="58"/>
      <c r="BF22" s="58"/>
      <c r="BG22" s="58"/>
    </row>
    <row r="23" spans="1:59" ht="24.75" customHeight="1" x14ac:dyDescent="0.3">
      <c r="A23" s="34" t="s">
        <v>10</v>
      </c>
      <c r="B23" s="33"/>
      <c r="C23" s="30"/>
      <c r="D23" s="30"/>
      <c r="E23" s="30"/>
      <c r="F23" s="30"/>
      <c r="G23" s="30"/>
      <c r="H23" s="30"/>
      <c r="I23" s="30"/>
      <c r="J23" s="30"/>
    </row>
    <row r="24" spans="1:59" ht="20.25" customHeight="1" x14ac:dyDescent="0.3">
      <c r="A24" s="64" t="s">
        <v>96</v>
      </c>
      <c r="B24" s="64"/>
      <c r="C24" s="64"/>
      <c r="D24" s="64"/>
      <c r="E24" s="64"/>
      <c r="F24" s="64"/>
      <c r="G24" s="64"/>
      <c r="H24" s="64"/>
      <c r="I24" s="64"/>
      <c r="J24" s="64"/>
    </row>
    <row r="25" spans="1:59" ht="22.5" customHeight="1" x14ac:dyDescent="0.3">
      <c r="A25" s="3" t="s">
        <v>11</v>
      </c>
      <c r="B25" s="30"/>
      <c r="C25" s="30"/>
      <c r="D25" s="30"/>
      <c r="E25" s="30"/>
      <c r="F25" s="30"/>
      <c r="G25" s="30"/>
      <c r="H25" s="30"/>
      <c r="I25" s="30"/>
      <c r="J25" s="30"/>
    </row>
    <row r="26" spans="1:59" ht="15.6" x14ac:dyDescent="0.3">
      <c r="A26" s="4" t="s">
        <v>75</v>
      </c>
      <c r="B26" s="31" t="s">
        <v>98</v>
      </c>
      <c r="C26" s="30"/>
      <c r="D26" s="30"/>
      <c r="E26" s="30"/>
      <c r="F26" s="30"/>
      <c r="G26" s="30"/>
      <c r="H26" s="30"/>
      <c r="I26" s="30"/>
      <c r="J26" s="30"/>
    </row>
    <row r="27" spans="1:59" ht="15.6" x14ac:dyDescent="0.3">
      <c r="A27" s="4" t="s">
        <v>76</v>
      </c>
      <c r="B27" s="31" t="s">
        <v>97</v>
      </c>
    </row>
  </sheetData>
  <mergeCells count="10">
    <mergeCell ref="A10:F10"/>
    <mergeCell ref="A11:F11"/>
    <mergeCell ref="A24:J24"/>
    <mergeCell ref="F20:H20"/>
    <mergeCell ref="D15:J15"/>
    <mergeCell ref="B17:J17"/>
    <mergeCell ref="F19:J19"/>
    <mergeCell ref="D16:F16"/>
    <mergeCell ref="B18:F18"/>
    <mergeCell ref="B22:K22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9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7"/>
  <sheetViews>
    <sheetView view="pageBreakPreview" topLeftCell="A55" zoomScale="60" zoomScaleNormal="100" workbookViewId="0">
      <selection activeCell="R73" sqref="R73"/>
    </sheetView>
  </sheetViews>
  <sheetFormatPr defaultRowHeight="13.8" x14ac:dyDescent="0.3"/>
  <cols>
    <col min="1" max="1" width="43.5546875" customWidth="1"/>
    <col min="2" max="2" width="17.5546875" customWidth="1"/>
    <col min="3" max="3" width="18.5546875" customWidth="1"/>
    <col min="4" max="4" width="17.88671875" customWidth="1"/>
    <col min="5" max="5" width="19" customWidth="1"/>
    <col min="6" max="6" width="20.44140625" customWidth="1"/>
  </cols>
  <sheetData>
    <row r="1" spans="1:6" ht="15.6" x14ac:dyDescent="0.3">
      <c r="A1" s="3" t="s">
        <v>21</v>
      </c>
    </row>
    <row r="2" spans="1:6" ht="15.6" x14ac:dyDescent="0.3">
      <c r="A2" s="3" t="s">
        <v>22</v>
      </c>
    </row>
    <row r="3" spans="1:6" ht="15.6" x14ac:dyDescent="0.3">
      <c r="F3" s="11" t="s">
        <v>23</v>
      </c>
    </row>
    <row r="4" spans="1:6" ht="93.75" customHeight="1" x14ac:dyDescent="0.3">
      <c r="A4" s="56" t="s">
        <v>24</v>
      </c>
      <c r="B4" s="56" t="s">
        <v>25</v>
      </c>
      <c r="C4" s="56" t="s">
        <v>26</v>
      </c>
      <c r="D4" s="56" t="s">
        <v>27</v>
      </c>
      <c r="E4" s="56" t="s">
        <v>28</v>
      </c>
      <c r="F4" s="56" t="s">
        <v>29</v>
      </c>
    </row>
    <row r="5" spans="1:6" ht="12.75" x14ac:dyDescent="0.2">
      <c r="A5" s="57">
        <v>1</v>
      </c>
      <c r="B5" s="57">
        <v>2</v>
      </c>
      <c r="C5" s="57">
        <v>3</v>
      </c>
      <c r="D5" s="57">
        <v>4</v>
      </c>
      <c r="E5" s="57">
        <v>5</v>
      </c>
      <c r="F5" s="57">
        <v>6</v>
      </c>
    </row>
    <row r="6" spans="1:6" ht="15.75" customHeight="1" x14ac:dyDescent="0.3">
      <c r="A6" s="22" t="s">
        <v>30</v>
      </c>
      <c r="B6" s="50">
        <f t="shared" ref="B6:F6" si="0">SUM(B7:B8)</f>
        <v>0</v>
      </c>
      <c r="C6" s="50">
        <f t="shared" si="0"/>
        <v>10500.506000000001</v>
      </c>
      <c r="D6" s="50">
        <f t="shared" si="0"/>
        <v>4991.5358200000001</v>
      </c>
      <c r="E6" s="50">
        <f t="shared" si="0"/>
        <v>10500.506000000001</v>
      </c>
      <c r="F6" s="50">
        <f t="shared" si="0"/>
        <v>-5508.9701800000012</v>
      </c>
    </row>
    <row r="7" spans="1:6" ht="15.75" customHeight="1" x14ac:dyDescent="0.3">
      <c r="A7" s="44" t="s">
        <v>31</v>
      </c>
      <c r="B7" s="49">
        <f t="shared" ref="B7:D8" si="1">B10+B13+B16+B19+B22+B25+B28+B31+B34+B37+B40+B43+B46+B49+B52+B55+B58+B61</f>
        <v>0</v>
      </c>
      <c r="C7" s="49">
        <f t="shared" si="1"/>
        <v>0</v>
      </c>
      <c r="D7" s="49">
        <f t="shared" si="1"/>
        <v>0</v>
      </c>
      <c r="E7" s="49">
        <f>C7-B7</f>
        <v>0</v>
      </c>
      <c r="F7" s="49">
        <f>D7-C7</f>
        <v>0</v>
      </c>
    </row>
    <row r="8" spans="1:6" ht="15.75" customHeight="1" x14ac:dyDescent="0.3">
      <c r="A8" s="37" t="s">
        <v>32</v>
      </c>
      <c r="B8" s="49">
        <f t="shared" si="1"/>
        <v>0</v>
      </c>
      <c r="C8" s="49">
        <f t="shared" si="1"/>
        <v>10500.506000000001</v>
      </c>
      <c r="D8" s="49">
        <f t="shared" si="1"/>
        <v>4991.5358200000001</v>
      </c>
      <c r="E8" s="49">
        <f>C8-B8</f>
        <v>10500.506000000001</v>
      </c>
      <c r="F8" s="49">
        <f>D8-C8</f>
        <v>-5508.9701800000012</v>
      </c>
    </row>
    <row r="9" spans="1:6" ht="72" customHeight="1" x14ac:dyDescent="0.3">
      <c r="A9" s="22" t="s">
        <v>99</v>
      </c>
      <c r="B9" s="50">
        <f>SUM(B10:B11)</f>
        <v>0</v>
      </c>
      <c r="C9" s="50">
        <f t="shared" ref="C9:F9" si="2">SUM(C10:C11)</f>
        <v>935.97500000000002</v>
      </c>
      <c r="D9" s="50">
        <f t="shared" si="2"/>
        <v>806.28594999999996</v>
      </c>
      <c r="E9" s="50">
        <f t="shared" si="2"/>
        <v>935.97500000000002</v>
      </c>
      <c r="F9" s="50">
        <f t="shared" si="2"/>
        <v>-129.68905000000007</v>
      </c>
    </row>
    <row r="10" spans="1:6" ht="15.75" customHeight="1" x14ac:dyDescent="0.3">
      <c r="A10" s="44" t="s">
        <v>33</v>
      </c>
      <c r="B10" s="49"/>
      <c r="C10" s="49"/>
      <c r="D10" s="49"/>
      <c r="E10" s="49">
        <f>C10-B10</f>
        <v>0</v>
      </c>
      <c r="F10" s="49">
        <f>D10-C10</f>
        <v>0</v>
      </c>
    </row>
    <row r="11" spans="1:6" ht="15.75" customHeight="1" x14ac:dyDescent="0.3">
      <c r="A11" s="44" t="s">
        <v>32</v>
      </c>
      <c r="B11" s="49"/>
      <c r="C11" s="49">
        <v>935.97500000000002</v>
      </c>
      <c r="D11" s="49">
        <v>806.28594999999996</v>
      </c>
      <c r="E11" s="49">
        <f>C11-B11</f>
        <v>935.97500000000002</v>
      </c>
      <c r="F11" s="49">
        <f>D11-C11</f>
        <v>-129.68905000000007</v>
      </c>
    </row>
    <row r="12" spans="1:6" ht="65.25" customHeight="1" x14ac:dyDescent="0.3">
      <c r="A12" s="44" t="s">
        <v>100</v>
      </c>
      <c r="B12" s="50">
        <f>SUM(B13:B14)</f>
        <v>0</v>
      </c>
      <c r="C12" s="50">
        <f t="shared" ref="C12:F12" si="3">SUM(C13:C14)</f>
        <v>170.71299999999999</v>
      </c>
      <c r="D12" s="50">
        <f t="shared" si="3"/>
        <v>141.71979999999999</v>
      </c>
      <c r="E12" s="50">
        <f t="shared" si="3"/>
        <v>170.71299999999999</v>
      </c>
      <c r="F12" s="50">
        <f t="shared" si="3"/>
        <v>-28.993200000000002</v>
      </c>
    </row>
    <row r="13" spans="1:6" ht="15.75" customHeight="1" x14ac:dyDescent="0.3">
      <c r="A13" s="44" t="s">
        <v>33</v>
      </c>
      <c r="B13" s="49"/>
      <c r="C13" s="49"/>
      <c r="D13" s="49"/>
      <c r="E13" s="49">
        <f>C13-B13</f>
        <v>0</v>
      </c>
      <c r="F13" s="49">
        <f>D13-C13</f>
        <v>0</v>
      </c>
    </row>
    <row r="14" spans="1:6" ht="15.75" customHeight="1" x14ac:dyDescent="0.3">
      <c r="A14" s="44" t="s">
        <v>32</v>
      </c>
      <c r="B14" s="49"/>
      <c r="C14" s="49">
        <v>170.71299999999999</v>
      </c>
      <c r="D14" s="49">
        <v>141.71979999999999</v>
      </c>
      <c r="E14" s="49">
        <f>C14-B14</f>
        <v>170.71299999999999</v>
      </c>
      <c r="F14" s="49">
        <f>D14-C14</f>
        <v>-28.993200000000002</v>
      </c>
    </row>
    <row r="15" spans="1:6" ht="62.25" customHeight="1" x14ac:dyDescent="0.3">
      <c r="A15" s="44" t="s">
        <v>101</v>
      </c>
      <c r="B15" s="50">
        <f>SUM(B16:B17)</f>
        <v>0</v>
      </c>
      <c r="C15" s="50">
        <f t="shared" ref="C15:F15" si="4">SUM(C16:C17)</f>
        <v>2964.3139999999999</v>
      </c>
      <c r="D15" s="50">
        <f t="shared" si="4"/>
        <v>2150</v>
      </c>
      <c r="E15" s="50">
        <f t="shared" si="4"/>
        <v>2964.3139999999999</v>
      </c>
      <c r="F15" s="50">
        <f t="shared" si="4"/>
        <v>-814.31399999999985</v>
      </c>
    </row>
    <row r="16" spans="1:6" ht="15.75" customHeight="1" x14ac:dyDescent="0.3">
      <c r="A16" s="44" t="s">
        <v>33</v>
      </c>
      <c r="B16" s="49"/>
      <c r="C16" s="49"/>
      <c r="D16" s="49"/>
      <c r="E16" s="49">
        <f>C16-B16</f>
        <v>0</v>
      </c>
      <c r="F16" s="49">
        <f>D16-C16</f>
        <v>0</v>
      </c>
    </row>
    <row r="17" spans="1:6" ht="15.75" customHeight="1" x14ac:dyDescent="0.3">
      <c r="A17" s="44" t="s">
        <v>32</v>
      </c>
      <c r="B17" s="49"/>
      <c r="C17" s="49">
        <v>2964.3139999999999</v>
      </c>
      <c r="D17" s="49">
        <v>2150</v>
      </c>
      <c r="E17" s="49">
        <f>C17-B17</f>
        <v>2964.3139999999999</v>
      </c>
      <c r="F17" s="49">
        <f>D17-C17</f>
        <v>-814.31399999999985</v>
      </c>
    </row>
    <row r="18" spans="1:6" ht="77.25" customHeight="1" x14ac:dyDescent="0.3">
      <c r="A18" s="44" t="s">
        <v>102</v>
      </c>
      <c r="B18" s="50">
        <f>SUM(B19:B20)</f>
        <v>0</v>
      </c>
      <c r="C18" s="50">
        <f t="shared" ref="C18:F18" si="5">SUM(C19:C20)</f>
        <v>350</v>
      </c>
      <c r="D18" s="50">
        <f t="shared" si="5"/>
        <v>172.06934000000001</v>
      </c>
      <c r="E18" s="50">
        <f t="shared" si="5"/>
        <v>350</v>
      </c>
      <c r="F18" s="50">
        <f t="shared" si="5"/>
        <v>-177.93065999999999</v>
      </c>
    </row>
    <row r="19" spans="1:6" ht="15.75" customHeight="1" x14ac:dyDescent="0.3">
      <c r="A19" s="44" t="s">
        <v>33</v>
      </c>
      <c r="B19" s="49"/>
      <c r="C19" s="49"/>
      <c r="D19" s="49"/>
      <c r="E19" s="49">
        <f>C19-B19</f>
        <v>0</v>
      </c>
      <c r="F19" s="49">
        <f>D19-C19</f>
        <v>0</v>
      </c>
    </row>
    <row r="20" spans="1:6" ht="15.75" customHeight="1" x14ac:dyDescent="0.3">
      <c r="A20" s="44" t="s">
        <v>32</v>
      </c>
      <c r="B20" s="49"/>
      <c r="C20" s="49">
        <v>350</v>
      </c>
      <c r="D20" s="49">
        <v>172.06934000000001</v>
      </c>
      <c r="E20" s="49">
        <f>C20-B20</f>
        <v>350</v>
      </c>
      <c r="F20" s="49">
        <f>D20-C20</f>
        <v>-177.93065999999999</v>
      </c>
    </row>
    <row r="21" spans="1:6" ht="96.75" customHeight="1" x14ac:dyDescent="0.3">
      <c r="A21" s="44" t="s">
        <v>103</v>
      </c>
      <c r="B21" s="50">
        <f>SUM(B22:B23)</f>
        <v>0</v>
      </c>
      <c r="C21" s="50">
        <f t="shared" ref="C21:F21" si="6">SUM(C22:C23)</f>
        <v>1342.8</v>
      </c>
      <c r="D21" s="50">
        <f t="shared" si="6"/>
        <v>845.20502999999997</v>
      </c>
      <c r="E21" s="50">
        <f t="shared" si="6"/>
        <v>1342.8</v>
      </c>
      <c r="F21" s="50">
        <f t="shared" si="6"/>
        <v>-497.59496999999999</v>
      </c>
    </row>
    <row r="22" spans="1:6" ht="15.75" customHeight="1" x14ac:dyDescent="0.3">
      <c r="A22" s="44" t="s">
        <v>33</v>
      </c>
      <c r="B22" s="49"/>
      <c r="C22" s="49"/>
      <c r="D22" s="49"/>
      <c r="E22" s="49">
        <f>C22-B22</f>
        <v>0</v>
      </c>
      <c r="F22" s="49">
        <f>D22-C22</f>
        <v>0</v>
      </c>
    </row>
    <row r="23" spans="1:6" ht="15.75" customHeight="1" x14ac:dyDescent="0.3">
      <c r="A23" s="44" t="s">
        <v>32</v>
      </c>
      <c r="B23" s="49"/>
      <c r="C23" s="49">
        <v>1342.8</v>
      </c>
      <c r="D23" s="49">
        <v>845.20502999999997</v>
      </c>
      <c r="E23" s="49">
        <f>C23-B23</f>
        <v>1342.8</v>
      </c>
      <c r="F23" s="49">
        <f>D23-C23</f>
        <v>-497.59496999999999</v>
      </c>
    </row>
    <row r="24" spans="1:6" ht="70.5" customHeight="1" x14ac:dyDescent="0.3">
      <c r="A24" s="44" t="s">
        <v>104</v>
      </c>
      <c r="B24" s="50">
        <f>SUM(B25:B26)</f>
        <v>0</v>
      </c>
      <c r="C24" s="50">
        <f t="shared" ref="C24:F24" si="7">SUM(C25:C26)</f>
        <v>396.83</v>
      </c>
      <c r="D24" s="50">
        <f t="shared" si="7"/>
        <v>49.9</v>
      </c>
      <c r="E24" s="50">
        <f t="shared" si="7"/>
        <v>396.83</v>
      </c>
      <c r="F24" s="50">
        <f t="shared" si="7"/>
        <v>-346.93</v>
      </c>
    </row>
    <row r="25" spans="1:6" ht="15.75" customHeight="1" x14ac:dyDescent="0.3">
      <c r="A25" s="44" t="s">
        <v>33</v>
      </c>
      <c r="B25" s="49"/>
      <c r="C25" s="49"/>
      <c r="D25" s="49"/>
      <c r="E25" s="49">
        <f>C25-B25</f>
        <v>0</v>
      </c>
      <c r="F25" s="49">
        <f>D25-C25</f>
        <v>0</v>
      </c>
    </row>
    <row r="26" spans="1:6" ht="15.75" customHeight="1" x14ac:dyDescent="0.3">
      <c r="A26" s="44" t="s">
        <v>32</v>
      </c>
      <c r="B26" s="49"/>
      <c r="C26" s="49">
        <v>396.83</v>
      </c>
      <c r="D26" s="49">
        <v>49.9</v>
      </c>
      <c r="E26" s="49">
        <f>C26-B26</f>
        <v>396.83</v>
      </c>
      <c r="F26" s="49">
        <f>D26-C26</f>
        <v>-346.93</v>
      </c>
    </row>
    <row r="27" spans="1:6" ht="80.25" customHeight="1" x14ac:dyDescent="0.3">
      <c r="A27" s="44" t="s">
        <v>105</v>
      </c>
      <c r="B27" s="50">
        <f>SUM(B28:B29)</f>
        <v>0</v>
      </c>
      <c r="C27" s="50">
        <f t="shared" ref="C27:F27" si="8">SUM(C28:C29)</f>
        <v>140</v>
      </c>
      <c r="D27" s="50">
        <f t="shared" si="8"/>
        <v>61.50074</v>
      </c>
      <c r="E27" s="50">
        <f t="shared" si="8"/>
        <v>140</v>
      </c>
      <c r="F27" s="50">
        <f t="shared" si="8"/>
        <v>-78.499259999999992</v>
      </c>
    </row>
    <row r="28" spans="1:6" ht="15.75" customHeight="1" x14ac:dyDescent="0.3">
      <c r="A28" s="44" t="s">
        <v>33</v>
      </c>
      <c r="B28" s="49"/>
      <c r="C28" s="49"/>
      <c r="D28" s="49"/>
      <c r="E28" s="49">
        <f>C28-B28</f>
        <v>0</v>
      </c>
      <c r="F28" s="49">
        <f>D28-C28</f>
        <v>0</v>
      </c>
    </row>
    <row r="29" spans="1:6" ht="15.75" customHeight="1" x14ac:dyDescent="0.3">
      <c r="A29" s="44" t="s">
        <v>32</v>
      </c>
      <c r="B29" s="49"/>
      <c r="C29" s="49">
        <v>140</v>
      </c>
      <c r="D29" s="49">
        <v>61.50074</v>
      </c>
      <c r="E29" s="49">
        <f>C29-B29</f>
        <v>140</v>
      </c>
      <c r="F29" s="49">
        <f>D29-C29</f>
        <v>-78.499259999999992</v>
      </c>
    </row>
    <row r="30" spans="1:6" ht="117.75" customHeight="1" x14ac:dyDescent="0.3">
      <c r="A30" s="44" t="s">
        <v>106</v>
      </c>
      <c r="B30" s="50">
        <f>SUM(B31:B32)</f>
        <v>0</v>
      </c>
      <c r="C30" s="50">
        <f t="shared" ref="C30:F30" si="9">SUM(C31:C32)</f>
        <v>49.112000000000002</v>
      </c>
      <c r="D30" s="50">
        <f t="shared" si="9"/>
        <v>49.111310000000003</v>
      </c>
      <c r="E30" s="50">
        <f t="shared" si="9"/>
        <v>49.112000000000002</v>
      </c>
      <c r="F30" s="50">
        <f t="shared" si="9"/>
        <v>-6.8999999999874717E-4</v>
      </c>
    </row>
    <row r="31" spans="1:6" ht="15.75" customHeight="1" x14ac:dyDescent="0.3">
      <c r="A31" s="44" t="s">
        <v>33</v>
      </c>
      <c r="B31" s="49"/>
      <c r="C31" s="49"/>
      <c r="D31" s="49"/>
      <c r="E31" s="49">
        <f>C31-B31</f>
        <v>0</v>
      </c>
      <c r="F31" s="49">
        <f>D31-C31</f>
        <v>0</v>
      </c>
    </row>
    <row r="32" spans="1:6" ht="15.75" customHeight="1" x14ac:dyDescent="0.3">
      <c r="A32" s="44" t="s">
        <v>32</v>
      </c>
      <c r="B32" s="49"/>
      <c r="C32" s="49">
        <v>49.112000000000002</v>
      </c>
      <c r="D32" s="49">
        <v>49.111310000000003</v>
      </c>
      <c r="E32" s="49">
        <f>C32-B32</f>
        <v>49.112000000000002</v>
      </c>
      <c r="F32" s="49">
        <f>D32-C32</f>
        <v>-6.8999999999874717E-4</v>
      </c>
    </row>
    <row r="33" spans="1:6" ht="45" customHeight="1" x14ac:dyDescent="0.3">
      <c r="A33" s="44" t="s">
        <v>107</v>
      </c>
      <c r="B33" s="50">
        <f>SUM(B34:B35)</f>
        <v>0</v>
      </c>
      <c r="C33" s="50">
        <f t="shared" ref="C33:F33" si="10">SUM(C34:C35)</f>
        <v>50</v>
      </c>
      <c r="D33" s="50">
        <f t="shared" si="10"/>
        <v>49.99877</v>
      </c>
      <c r="E33" s="50">
        <f t="shared" si="10"/>
        <v>50</v>
      </c>
      <c r="F33" s="50">
        <f t="shared" si="10"/>
        <v>-1.2299999999996203E-3</v>
      </c>
    </row>
    <row r="34" spans="1:6" ht="15.75" customHeight="1" x14ac:dyDescent="0.3">
      <c r="A34" s="44" t="s">
        <v>33</v>
      </c>
      <c r="B34" s="49"/>
      <c r="C34" s="49"/>
      <c r="D34" s="49"/>
      <c r="E34" s="49">
        <f>C34-B34</f>
        <v>0</v>
      </c>
      <c r="F34" s="49">
        <f>D34-C34</f>
        <v>0</v>
      </c>
    </row>
    <row r="35" spans="1:6" ht="15.75" customHeight="1" x14ac:dyDescent="0.3">
      <c r="A35" s="44" t="s">
        <v>32</v>
      </c>
      <c r="B35" s="49"/>
      <c r="C35" s="49">
        <v>50</v>
      </c>
      <c r="D35" s="49">
        <v>49.99877</v>
      </c>
      <c r="E35" s="49">
        <f>C35-B35</f>
        <v>50</v>
      </c>
      <c r="F35" s="49">
        <f>D35-C35</f>
        <v>-1.2299999999996203E-3</v>
      </c>
    </row>
    <row r="36" spans="1:6" ht="68.25" customHeight="1" x14ac:dyDescent="0.3">
      <c r="A36" s="44" t="s">
        <v>108</v>
      </c>
      <c r="B36" s="50">
        <f>SUM(B37:B38)</f>
        <v>0</v>
      </c>
      <c r="C36" s="50">
        <f t="shared" ref="C36:F36" si="11">SUM(C37:C38)</f>
        <v>49.494999999999997</v>
      </c>
      <c r="D36" s="50">
        <f t="shared" si="11"/>
        <v>46.179459999999999</v>
      </c>
      <c r="E36" s="50">
        <f t="shared" si="11"/>
        <v>49.494999999999997</v>
      </c>
      <c r="F36" s="50">
        <f t="shared" si="11"/>
        <v>-3.3155399999999986</v>
      </c>
    </row>
    <row r="37" spans="1:6" ht="15.75" customHeight="1" x14ac:dyDescent="0.3">
      <c r="A37" s="44" t="s">
        <v>33</v>
      </c>
      <c r="B37" s="49"/>
      <c r="C37" s="49"/>
      <c r="D37" s="49"/>
      <c r="E37" s="49">
        <f>C37-B37</f>
        <v>0</v>
      </c>
      <c r="F37" s="49">
        <f>D37-C37</f>
        <v>0</v>
      </c>
    </row>
    <row r="38" spans="1:6" ht="15.75" customHeight="1" x14ac:dyDescent="0.3">
      <c r="A38" s="44" t="s">
        <v>32</v>
      </c>
      <c r="B38" s="49"/>
      <c r="C38" s="49">
        <v>49.494999999999997</v>
      </c>
      <c r="D38" s="49">
        <v>46.179459999999999</v>
      </c>
      <c r="E38" s="49">
        <f>C38-B38</f>
        <v>49.494999999999997</v>
      </c>
      <c r="F38" s="49">
        <f>D38-C38</f>
        <v>-3.3155399999999986</v>
      </c>
    </row>
    <row r="39" spans="1:6" ht="48.75" customHeight="1" x14ac:dyDescent="0.3">
      <c r="A39" s="44" t="s">
        <v>109</v>
      </c>
      <c r="B39" s="50">
        <f>SUM(B40:B41)</f>
        <v>0</v>
      </c>
      <c r="C39" s="50">
        <f t="shared" ref="C39:F39" si="12">SUM(C40:C41)</f>
        <v>252.6</v>
      </c>
      <c r="D39" s="50">
        <f t="shared" si="12"/>
        <v>103.47508999999999</v>
      </c>
      <c r="E39" s="50">
        <f t="shared" si="12"/>
        <v>252.6</v>
      </c>
      <c r="F39" s="50">
        <f t="shared" si="12"/>
        <v>-149.12491</v>
      </c>
    </row>
    <row r="40" spans="1:6" ht="15.75" customHeight="1" x14ac:dyDescent="0.3">
      <c r="A40" s="44" t="s">
        <v>33</v>
      </c>
      <c r="B40" s="49"/>
      <c r="C40" s="49"/>
      <c r="D40" s="49"/>
      <c r="E40" s="49">
        <f>C40-B40</f>
        <v>0</v>
      </c>
      <c r="F40" s="49">
        <f>D40-C40</f>
        <v>0</v>
      </c>
    </row>
    <row r="41" spans="1:6" ht="15.75" customHeight="1" x14ac:dyDescent="0.3">
      <c r="A41" s="44" t="s">
        <v>32</v>
      </c>
      <c r="B41" s="49"/>
      <c r="C41" s="49">
        <v>252.6</v>
      </c>
      <c r="D41" s="49">
        <v>103.47508999999999</v>
      </c>
      <c r="E41" s="49">
        <f>C41-B41</f>
        <v>252.6</v>
      </c>
      <c r="F41" s="49">
        <f>D41-C41</f>
        <v>-149.12491</v>
      </c>
    </row>
    <row r="42" spans="1:6" ht="45" customHeight="1" x14ac:dyDescent="0.3">
      <c r="A42" s="44" t="s">
        <v>110</v>
      </c>
      <c r="B42" s="50">
        <f>SUM(B43:B44)</f>
        <v>0</v>
      </c>
      <c r="C42" s="50">
        <f t="shared" ref="C42:F42" si="13">SUM(C43:C44)</f>
        <v>212.166</v>
      </c>
      <c r="D42" s="50">
        <f t="shared" si="13"/>
        <v>0</v>
      </c>
      <c r="E42" s="50">
        <f t="shared" si="13"/>
        <v>212.166</v>
      </c>
      <c r="F42" s="50">
        <f t="shared" si="13"/>
        <v>-212.166</v>
      </c>
    </row>
    <row r="43" spans="1:6" ht="15.75" customHeight="1" x14ac:dyDescent="0.3">
      <c r="A43" s="44" t="s">
        <v>33</v>
      </c>
      <c r="B43" s="49"/>
      <c r="C43" s="49"/>
      <c r="D43" s="49"/>
      <c r="E43" s="49">
        <f>C43-B43</f>
        <v>0</v>
      </c>
      <c r="F43" s="49">
        <f>D43-C43</f>
        <v>0</v>
      </c>
    </row>
    <row r="44" spans="1:6" ht="15.75" customHeight="1" x14ac:dyDescent="0.3">
      <c r="A44" s="44" t="s">
        <v>32</v>
      </c>
      <c r="B44" s="49"/>
      <c r="C44" s="49">
        <v>212.166</v>
      </c>
      <c r="D44" s="49"/>
      <c r="E44" s="49">
        <f>C44-B44</f>
        <v>212.166</v>
      </c>
      <c r="F44" s="49">
        <f>D44-C44</f>
        <v>-212.166</v>
      </c>
    </row>
    <row r="45" spans="1:6" ht="44.25" customHeight="1" x14ac:dyDescent="0.3">
      <c r="A45" s="44" t="s">
        <v>111</v>
      </c>
      <c r="B45" s="50">
        <f>SUM(B46:B47)</f>
        <v>0</v>
      </c>
      <c r="C45" s="50">
        <f t="shared" ref="C45:F45" si="14">SUM(C46:C47)</f>
        <v>3015.7979999999998</v>
      </c>
      <c r="D45" s="50">
        <f t="shared" si="14"/>
        <v>396.42005999999998</v>
      </c>
      <c r="E45" s="50">
        <f t="shared" si="14"/>
        <v>3015.7979999999998</v>
      </c>
      <c r="F45" s="50">
        <f t="shared" si="14"/>
        <v>-2619.3779399999999</v>
      </c>
    </row>
    <row r="46" spans="1:6" ht="15.75" customHeight="1" x14ac:dyDescent="0.3">
      <c r="A46" s="44" t="s">
        <v>33</v>
      </c>
      <c r="B46" s="49"/>
      <c r="C46" s="49"/>
      <c r="D46" s="49"/>
      <c r="E46" s="49">
        <f>C46-B46</f>
        <v>0</v>
      </c>
      <c r="F46" s="49">
        <f>D46-C46</f>
        <v>0</v>
      </c>
    </row>
    <row r="47" spans="1:6" ht="15.75" customHeight="1" x14ac:dyDescent="0.3">
      <c r="A47" s="44" t="s">
        <v>32</v>
      </c>
      <c r="B47" s="49"/>
      <c r="C47" s="49">
        <v>3015.7979999999998</v>
      </c>
      <c r="D47" s="49">
        <v>396.42005999999998</v>
      </c>
      <c r="E47" s="49">
        <f>C47-B47</f>
        <v>3015.7979999999998</v>
      </c>
      <c r="F47" s="49">
        <f>D47-C47</f>
        <v>-2619.3779399999999</v>
      </c>
    </row>
    <row r="48" spans="1:6" ht="45.75" customHeight="1" x14ac:dyDescent="0.3">
      <c r="A48" s="44" t="s">
        <v>112</v>
      </c>
      <c r="B48" s="50">
        <f>SUM(B49:B50)</f>
        <v>0</v>
      </c>
      <c r="C48" s="50">
        <f t="shared" ref="C48:F48" si="15">SUM(C49:C50)</f>
        <v>103.6</v>
      </c>
      <c r="D48" s="50">
        <f t="shared" si="15"/>
        <v>97.638689999999997</v>
      </c>
      <c r="E48" s="50">
        <f t="shared" si="15"/>
        <v>103.6</v>
      </c>
      <c r="F48" s="50">
        <f t="shared" si="15"/>
        <v>-5.9613099999999974</v>
      </c>
    </row>
    <row r="49" spans="1:6" ht="15.75" customHeight="1" x14ac:dyDescent="0.3">
      <c r="A49" s="44" t="s">
        <v>33</v>
      </c>
      <c r="B49" s="49"/>
      <c r="C49" s="49"/>
      <c r="D49" s="49"/>
      <c r="E49" s="49">
        <f>C49-B49</f>
        <v>0</v>
      </c>
      <c r="F49" s="49">
        <f>D49-C49</f>
        <v>0</v>
      </c>
    </row>
    <row r="50" spans="1:6" ht="15.75" customHeight="1" x14ac:dyDescent="0.3">
      <c r="A50" s="44" t="s">
        <v>32</v>
      </c>
      <c r="B50" s="49"/>
      <c r="C50" s="49">
        <v>103.6</v>
      </c>
      <c r="D50" s="49">
        <v>97.638689999999997</v>
      </c>
      <c r="E50" s="49">
        <f>C50-B50</f>
        <v>103.6</v>
      </c>
      <c r="F50" s="49">
        <f>D50-C50</f>
        <v>-5.9613099999999974</v>
      </c>
    </row>
    <row r="51" spans="1:6" ht="48.75" customHeight="1" x14ac:dyDescent="0.3">
      <c r="A51" s="44" t="s">
        <v>113</v>
      </c>
      <c r="B51" s="50">
        <f>SUM(B52:B53)</f>
        <v>0</v>
      </c>
      <c r="C51" s="50">
        <f t="shared" ref="C51:F51" si="16">SUM(C52:C53)</f>
        <v>36.854999999999997</v>
      </c>
      <c r="D51" s="50">
        <f t="shared" si="16"/>
        <v>15</v>
      </c>
      <c r="E51" s="50">
        <f t="shared" si="16"/>
        <v>36.854999999999997</v>
      </c>
      <c r="F51" s="50">
        <f t="shared" si="16"/>
        <v>-21.854999999999997</v>
      </c>
    </row>
    <row r="52" spans="1:6" ht="15.75" customHeight="1" x14ac:dyDescent="0.3">
      <c r="A52" s="44" t="s">
        <v>33</v>
      </c>
      <c r="B52" s="49"/>
      <c r="C52" s="49"/>
      <c r="D52" s="49"/>
      <c r="E52" s="49">
        <f>C52-B52</f>
        <v>0</v>
      </c>
      <c r="F52" s="49">
        <f>D52-C52</f>
        <v>0</v>
      </c>
    </row>
    <row r="53" spans="1:6" ht="15.75" customHeight="1" x14ac:dyDescent="0.3">
      <c r="A53" s="44" t="s">
        <v>32</v>
      </c>
      <c r="B53" s="49"/>
      <c r="C53" s="49">
        <v>36.854999999999997</v>
      </c>
      <c r="D53" s="49">
        <v>15</v>
      </c>
      <c r="E53" s="49">
        <f>C53-B53</f>
        <v>36.854999999999997</v>
      </c>
      <c r="F53" s="49">
        <f>D53-C53</f>
        <v>-21.854999999999997</v>
      </c>
    </row>
    <row r="54" spans="1:6" ht="144.75" customHeight="1" x14ac:dyDescent="0.3">
      <c r="A54" s="44" t="s">
        <v>114</v>
      </c>
      <c r="B54" s="50">
        <f>SUM(B55:B56)</f>
        <v>0</v>
      </c>
      <c r="C54" s="50">
        <f t="shared" ref="C54:F54" si="17">SUM(C55:C56)</f>
        <v>379.84800000000001</v>
      </c>
      <c r="D54" s="50">
        <f t="shared" si="17"/>
        <v>0</v>
      </c>
      <c r="E54" s="50">
        <f t="shared" si="17"/>
        <v>379.84800000000001</v>
      </c>
      <c r="F54" s="50">
        <f t="shared" si="17"/>
        <v>-379.84800000000001</v>
      </c>
    </row>
    <row r="55" spans="1:6" ht="15.75" customHeight="1" x14ac:dyDescent="0.3">
      <c r="A55" s="44" t="s">
        <v>33</v>
      </c>
      <c r="B55" s="49"/>
      <c r="C55" s="49"/>
      <c r="D55" s="49"/>
      <c r="E55" s="49">
        <f>C55-B55</f>
        <v>0</v>
      </c>
      <c r="F55" s="49">
        <f>D55-C55</f>
        <v>0</v>
      </c>
    </row>
    <row r="56" spans="1:6" ht="15.75" customHeight="1" x14ac:dyDescent="0.3">
      <c r="A56" s="44" t="s">
        <v>32</v>
      </c>
      <c r="B56" s="49"/>
      <c r="C56" s="49">
        <v>379.84800000000001</v>
      </c>
      <c r="D56" s="49"/>
      <c r="E56" s="49">
        <f>C56-B56</f>
        <v>379.84800000000001</v>
      </c>
      <c r="F56" s="49">
        <f>D56-C56</f>
        <v>-379.84800000000001</v>
      </c>
    </row>
    <row r="57" spans="1:6" ht="71.25" customHeight="1" x14ac:dyDescent="0.3">
      <c r="A57" s="44" t="s">
        <v>115</v>
      </c>
      <c r="B57" s="50">
        <f>SUM(B58:B59)</f>
        <v>0</v>
      </c>
      <c r="C57" s="50">
        <f t="shared" ref="C57:F57" si="18">SUM(C58:C59)</f>
        <v>43.2</v>
      </c>
      <c r="D57" s="50">
        <f t="shared" si="18"/>
        <v>0</v>
      </c>
      <c r="E57" s="50">
        <f t="shared" si="18"/>
        <v>43.2</v>
      </c>
      <c r="F57" s="50">
        <f t="shared" si="18"/>
        <v>-43.2</v>
      </c>
    </row>
    <row r="58" spans="1:6" ht="15.75" customHeight="1" x14ac:dyDescent="0.3">
      <c r="A58" s="44" t="s">
        <v>33</v>
      </c>
      <c r="B58" s="49"/>
      <c r="C58" s="49"/>
      <c r="D58" s="49"/>
      <c r="E58" s="49">
        <f>C58-B58</f>
        <v>0</v>
      </c>
      <c r="F58" s="49">
        <f>D58-C58</f>
        <v>0</v>
      </c>
    </row>
    <row r="59" spans="1:6" ht="15.75" customHeight="1" x14ac:dyDescent="0.3">
      <c r="A59" s="44" t="s">
        <v>32</v>
      </c>
      <c r="B59" s="49"/>
      <c r="C59" s="49">
        <v>43.2</v>
      </c>
      <c r="D59" s="49"/>
      <c r="E59" s="49">
        <f>C59-B59</f>
        <v>43.2</v>
      </c>
      <c r="F59" s="49">
        <f>D59-C59</f>
        <v>-43.2</v>
      </c>
    </row>
    <row r="60" spans="1:6" ht="99" customHeight="1" x14ac:dyDescent="0.3">
      <c r="A60" s="44" t="s">
        <v>116</v>
      </c>
      <c r="B60" s="50">
        <f>SUM(B61:B62)</f>
        <v>0</v>
      </c>
      <c r="C60" s="50">
        <f t="shared" ref="C60:F60" si="19">SUM(C61:C62)</f>
        <v>7.2</v>
      </c>
      <c r="D60" s="50">
        <f t="shared" si="19"/>
        <v>7.0315799999999999</v>
      </c>
      <c r="E60" s="50">
        <f t="shared" si="19"/>
        <v>7.2</v>
      </c>
      <c r="F60" s="50">
        <f t="shared" si="19"/>
        <v>-0.16842000000000024</v>
      </c>
    </row>
    <row r="61" spans="1:6" ht="15.75" customHeight="1" x14ac:dyDescent="0.3">
      <c r="A61" s="44" t="s">
        <v>33</v>
      </c>
      <c r="B61" s="49"/>
      <c r="C61" s="49"/>
      <c r="D61" s="49"/>
      <c r="E61" s="49">
        <f>C61-B61</f>
        <v>0</v>
      </c>
      <c r="F61" s="49">
        <f>D61-C61</f>
        <v>0</v>
      </c>
    </row>
    <row r="62" spans="1:6" ht="15.75" customHeight="1" x14ac:dyDescent="0.3">
      <c r="A62" s="44" t="s">
        <v>32</v>
      </c>
      <c r="B62" s="49"/>
      <c r="C62" s="49">
        <v>7.2</v>
      </c>
      <c r="D62" s="49">
        <v>7.0315799999999999</v>
      </c>
      <c r="E62" s="49">
        <f>C62-B62</f>
        <v>7.2</v>
      </c>
      <c r="F62" s="49">
        <f>D62-C62</f>
        <v>-0.16842000000000024</v>
      </c>
    </row>
    <row r="63" spans="1:6" ht="49.5" customHeight="1" x14ac:dyDescent="0.3">
      <c r="A63" s="70" t="s">
        <v>131</v>
      </c>
      <c r="B63" s="70"/>
      <c r="C63" s="70"/>
      <c r="D63" s="70"/>
      <c r="E63" s="70"/>
      <c r="F63" s="70"/>
    </row>
    <row r="64" spans="1:6" ht="15.75" x14ac:dyDescent="0.2">
      <c r="A64" s="4" t="s">
        <v>9</v>
      </c>
    </row>
    <row r="66" spans="1:1" ht="93.75" customHeight="1" x14ac:dyDescent="0.2">
      <c r="A66" s="3"/>
    </row>
    <row r="67" spans="1:1" ht="7.5" customHeight="1" x14ac:dyDescent="0.2"/>
  </sheetData>
  <mergeCells count="1">
    <mergeCell ref="A63:F63"/>
  </mergeCells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7"/>
  <sheetViews>
    <sheetView zoomScaleNormal="100" workbookViewId="0">
      <selection activeCell="M21" sqref="M20:M21"/>
    </sheetView>
  </sheetViews>
  <sheetFormatPr defaultRowHeight="13.8" x14ac:dyDescent="0.3"/>
  <cols>
    <col min="1" max="1" width="14.33203125" customWidth="1"/>
    <col min="2" max="11" width="11.88671875" customWidth="1"/>
  </cols>
  <sheetData>
    <row r="1" spans="1:11" ht="15.6" x14ac:dyDescent="0.3">
      <c r="A1" s="3" t="s">
        <v>35</v>
      </c>
    </row>
    <row r="2" spans="1:11" ht="15.6" x14ac:dyDescent="0.3">
      <c r="A2" s="11"/>
      <c r="K2" s="11" t="s">
        <v>23</v>
      </c>
    </row>
    <row r="3" spans="1:11" ht="47.25" customHeight="1" x14ac:dyDescent="0.3">
      <c r="A3" s="12" t="s">
        <v>36</v>
      </c>
      <c r="B3" s="71" t="s">
        <v>25</v>
      </c>
      <c r="C3" s="71"/>
      <c r="D3" s="71" t="s">
        <v>26</v>
      </c>
      <c r="E3" s="71"/>
      <c r="F3" s="71" t="s">
        <v>27</v>
      </c>
      <c r="G3" s="71"/>
      <c r="H3" s="71" t="s">
        <v>28</v>
      </c>
      <c r="I3" s="71"/>
      <c r="J3" s="71" t="s">
        <v>29</v>
      </c>
      <c r="K3" s="71"/>
    </row>
    <row r="4" spans="1:11" ht="29.25" customHeight="1" x14ac:dyDescent="0.3">
      <c r="A4" s="12" t="s">
        <v>37</v>
      </c>
      <c r="B4" s="13" t="s">
        <v>38</v>
      </c>
      <c r="C4" s="13" t="s">
        <v>39</v>
      </c>
      <c r="D4" s="13" t="s">
        <v>38</v>
      </c>
      <c r="E4" s="13" t="s">
        <v>39</v>
      </c>
      <c r="F4" s="13" t="s">
        <v>38</v>
      </c>
      <c r="G4" s="13" t="s">
        <v>39</v>
      </c>
      <c r="H4" s="13" t="s">
        <v>38</v>
      </c>
      <c r="I4" s="13" t="s">
        <v>39</v>
      </c>
      <c r="J4" s="13" t="s">
        <v>38</v>
      </c>
      <c r="K4" s="13" t="s">
        <v>39</v>
      </c>
    </row>
    <row r="5" spans="1:11" ht="12.75" x14ac:dyDescent="0.2">
      <c r="A5" s="13">
        <v>1</v>
      </c>
      <c r="B5" s="13">
        <v>2</v>
      </c>
      <c r="C5" s="13">
        <v>3</v>
      </c>
      <c r="D5" s="13">
        <v>4</v>
      </c>
      <c r="E5" s="13">
        <v>5</v>
      </c>
      <c r="F5" s="13">
        <v>6</v>
      </c>
      <c r="G5" s="13">
        <v>7</v>
      </c>
      <c r="H5" s="13">
        <v>8</v>
      </c>
      <c r="I5" s="13">
        <v>9</v>
      </c>
      <c r="J5" s="13">
        <v>10</v>
      </c>
      <c r="K5" s="13">
        <v>11</v>
      </c>
    </row>
    <row r="6" spans="1:11" ht="12.75" x14ac:dyDescent="0.2">
      <c r="A6" s="39">
        <v>2111</v>
      </c>
      <c r="B6" s="41"/>
      <c r="C6" s="41"/>
      <c r="D6" s="41"/>
      <c r="E6" s="41"/>
      <c r="F6" s="41"/>
      <c r="G6" s="41"/>
      <c r="H6" s="41">
        <f t="shared" ref="H6:H21" si="0">D6-B6</f>
        <v>0</v>
      </c>
      <c r="I6" s="41">
        <f t="shared" ref="I6:I21" si="1">E6-C6</f>
        <v>0</v>
      </c>
      <c r="J6" s="41">
        <f t="shared" ref="J6:J21" si="2">F6-D6</f>
        <v>0</v>
      </c>
      <c r="K6" s="41">
        <f t="shared" ref="K6:K21" si="3">G6-E6</f>
        <v>0</v>
      </c>
    </row>
    <row r="7" spans="1:11" ht="12.75" x14ac:dyDescent="0.2">
      <c r="A7" s="39">
        <v>2120</v>
      </c>
      <c r="B7" s="41"/>
      <c r="C7" s="41"/>
      <c r="D7" s="41"/>
      <c r="E7" s="41"/>
      <c r="F7" s="41"/>
      <c r="G7" s="41"/>
      <c r="H7" s="41">
        <f t="shared" si="0"/>
        <v>0</v>
      </c>
      <c r="I7" s="41">
        <f t="shared" si="1"/>
        <v>0</v>
      </c>
      <c r="J7" s="41">
        <f t="shared" si="2"/>
        <v>0</v>
      </c>
      <c r="K7" s="41">
        <f t="shared" si="3"/>
        <v>0</v>
      </c>
    </row>
    <row r="8" spans="1:11" ht="12.75" x14ac:dyDescent="0.2">
      <c r="A8" s="39">
        <v>2210</v>
      </c>
      <c r="B8" s="41"/>
      <c r="C8" s="41"/>
      <c r="D8" s="41"/>
      <c r="E8" s="41"/>
      <c r="F8" s="41"/>
      <c r="G8" s="41"/>
      <c r="H8" s="41">
        <f t="shared" si="0"/>
        <v>0</v>
      </c>
      <c r="I8" s="41">
        <f t="shared" si="1"/>
        <v>0</v>
      </c>
      <c r="J8" s="41">
        <f t="shared" si="2"/>
        <v>0</v>
      </c>
      <c r="K8" s="41">
        <f t="shared" si="3"/>
        <v>0</v>
      </c>
    </row>
    <row r="9" spans="1:11" ht="12.75" x14ac:dyDescent="0.2">
      <c r="A9" s="46">
        <v>2220</v>
      </c>
      <c r="B9" s="41"/>
      <c r="C9" s="41"/>
      <c r="D9" s="41"/>
      <c r="E9" s="41"/>
      <c r="F9" s="41"/>
      <c r="G9" s="41"/>
      <c r="H9" s="41">
        <f t="shared" si="0"/>
        <v>0</v>
      </c>
      <c r="I9" s="41">
        <f t="shared" si="1"/>
        <v>0</v>
      </c>
      <c r="J9" s="41">
        <f t="shared" si="2"/>
        <v>0</v>
      </c>
      <c r="K9" s="41">
        <f t="shared" si="3"/>
        <v>0</v>
      </c>
    </row>
    <row r="10" spans="1:11" ht="12.75" x14ac:dyDescent="0.2">
      <c r="A10" s="46">
        <v>2230</v>
      </c>
      <c r="B10" s="41"/>
      <c r="C10" s="41"/>
      <c r="D10" s="41"/>
      <c r="E10" s="41"/>
      <c r="F10" s="41"/>
      <c r="G10" s="41"/>
      <c r="H10" s="41">
        <f t="shared" si="0"/>
        <v>0</v>
      </c>
      <c r="I10" s="41">
        <f t="shared" si="1"/>
        <v>0</v>
      </c>
      <c r="J10" s="41">
        <f t="shared" si="2"/>
        <v>0</v>
      </c>
      <c r="K10" s="41">
        <f t="shared" si="3"/>
        <v>0</v>
      </c>
    </row>
    <row r="11" spans="1:11" ht="12.75" x14ac:dyDescent="0.2">
      <c r="A11" s="39">
        <v>2240</v>
      </c>
      <c r="B11" s="41"/>
      <c r="C11" s="41"/>
      <c r="D11" s="41"/>
      <c r="E11" s="41"/>
      <c r="F11" s="41"/>
      <c r="G11" s="41"/>
      <c r="H11" s="41">
        <f t="shared" si="0"/>
        <v>0</v>
      </c>
      <c r="I11" s="41">
        <f t="shared" si="1"/>
        <v>0</v>
      </c>
      <c r="J11" s="41">
        <f t="shared" si="2"/>
        <v>0</v>
      </c>
      <c r="K11" s="41">
        <f t="shared" si="3"/>
        <v>0</v>
      </c>
    </row>
    <row r="12" spans="1:11" ht="12.75" x14ac:dyDescent="0.2">
      <c r="A12" s="39">
        <v>2250</v>
      </c>
      <c r="B12" s="41"/>
      <c r="C12" s="41"/>
      <c r="D12" s="41"/>
      <c r="E12" s="41"/>
      <c r="F12" s="41"/>
      <c r="G12" s="41"/>
      <c r="H12" s="41">
        <f t="shared" si="0"/>
        <v>0</v>
      </c>
      <c r="I12" s="41">
        <f t="shared" si="1"/>
        <v>0</v>
      </c>
      <c r="J12" s="41">
        <f t="shared" si="2"/>
        <v>0</v>
      </c>
      <c r="K12" s="41">
        <f t="shared" si="3"/>
        <v>0</v>
      </c>
    </row>
    <row r="13" spans="1:11" ht="12.75" x14ac:dyDescent="0.2">
      <c r="A13" s="46">
        <v>2271</v>
      </c>
      <c r="B13" s="41"/>
      <c r="C13" s="41"/>
      <c r="D13" s="41"/>
      <c r="E13" s="41"/>
      <c r="F13" s="41"/>
      <c r="G13" s="41"/>
      <c r="H13" s="41">
        <f t="shared" si="0"/>
        <v>0</v>
      </c>
      <c r="I13" s="41">
        <f t="shared" si="1"/>
        <v>0</v>
      </c>
      <c r="J13" s="41">
        <f t="shared" si="2"/>
        <v>0</v>
      </c>
      <c r="K13" s="41">
        <f t="shared" si="3"/>
        <v>0</v>
      </c>
    </row>
    <row r="14" spans="1:11" ht="12.75" x14ac:dyDescent="0.2">
      <c r="A14" s="46">
        <v>2272</v>
      </c>
      <c r="B14" s="41"/>
      <c r="C14" s="41"/>
      <c r="D14" s="41"/>
      <c r="E14" s="41"/>
      <c r="F14" s="41"/>
      <c r="G14" s="41"/>
      <c r="H14" s="41">
        <f t="shared" si="0"/>
        <v>0</v>
      </c>
      <c r="I14" s="41">
        <f t="shared" si="1"/>
        <v>0</v>
      </c>
      <c r="J14" s="41">
        <f t="shared" si="2"/>
        <v>0</v>
      </c>
      <c r="K14" s="41">
        <f t="shared" si="3"/>
        <v>0</v>
      </c>
    </row>
    <row r="15" spans="1:11" ht="12.75" x14ac:dyDescent="0.2">
      <c r="A15" s="46">
        <v>2273</v>
      </c>
      <c r="B15" s="41"/>
      <c r="C15" s="41"/>
      <c r="D15" s="41"/>
      <c r="E15" s="41"/>
      <c r="F15" s="41"/>
      <c r="G15" s="41"/>
      <c r="H15" s="41">
        <f t="shared" si="0"/>
        <v>0</v>
      </c>
      <c r="I15" s="41">
        <f t="shared" si="1"/>
        <v>0</v>
      </c>
      <c r="J15" s="41">
        <f t="shared" si="2"/>
        <v>0</v>
      </c>
      <c r="K15" s="41">
        <f t="shared" si="3"/>
        <v>0</v>
      </c>
    </row>
    <row r="16" spans="1:11" ht="12.75" x14ac:dyDescent="0.2">
      <c r="A16" s="46">
        <v>2274</v>
      </c>
      <c r="B16" s="41"/>
      <c r="C16" s="41"/>
      <c r="D16" s="41"/>
      <c r="E16" s="41"/>
      <c r="F16" s="41"/>
      <c r="G16" s="41"/>
      <c r="H16" s="41">
        <f t="shared" si="0"/>
        <v>0</v>
      </c>
      <c r="I16" s="41">
        <f t="shared" si="1"/>
        <v>0</v>
      </c>
      <c r="J16" s="41">
        <f t="shared" si="2"/>
        <v>0</v>
      </c>
      <c r="K16" s="41">
        <f t="shared" si="3"/>
        <v>0</v>
      </c>
    </row>
    <row r="17" spans="1:11" ht="12.75" x14ac:dyDescent="0.2">
      <c r="A17" s="46">
        <v>2275</v>
      </c>
      <c r="B17" s="41"/>
      <c r="C17" s="41"/>
      <c r="D17" s="41"/>
      <c r="E17" s="41"/>
      <c r="F17" s="41"/>
      <c r="G17" s="41"/>
      <c r="H17" s="41">
        <f t="shared" si="0"/>
        <v>0</v>
      </c>
      <c r="I17" s="41">
        <f t="shared" si="1"/>
        <v>0</v>
      </c>
      <c r="J17" s="41">
        <f t="shared" si="2"/>
        <v>0</v>
      </c>
      <c r="K17" s="41">
        <f t="shared" si="3"/>
        <v>0</v>
      </c>
    </row>
    <row r="18" spans="1:11" ht="12.75" x14ac:dyDescent="0.2">
      <c r="A18" s="46">
        <v>2281</v>
      </c>
      <c r="B18" s="41"/>
      <c r="C18" s="41"/>
      <c r="D18" s="41"/>
      <c r="E18" s="41"/>
      <c r="F18" s="41"/>
      <c r="G18" s="41"/>
      <c r="H18" s="41">
        <f t="shared" si="0"/>
        <v>0</v>
      </c>
      <c r="I18" s="41">
        <f t="shared" si="1"/>
        <v>0</v>
      </c>
      <c r="J18" s="41">
        <f t="shared" si="2"/>
        <v>0</v>
      </c>
      <c r="K18" s="41">
        <f t="shared" si="3"/>
        <v>0</v>
      </c>
    </row>
    <row r="19" spans="1:11" ht="12.75" x14ac:dyDescent="0.2">
      <c r="A19" s="39">
        <v>2282</v>
      </c>
      <c r="B19" s="41"/>
      <c r="C19" s="41"/>
      <c r="D19" s="41"/>
      <c r="E19" s="41"/>
      <c r="F19" s="41"/>
      <c r="G19" s="41"/>
      <c r="H19" s="41">
        <f t="shared" si="0"/>
        <v>0</v>
      </c>
      <c r="I19" s="41">
        <f t="shared" si="1"/>
        <v>0</v>
      </c>
      <c r="J19" s="41">
        <f t="shared" si="2"/>
        <v>0</v>
      </c>
      <c r="K19" s="41">
        <f t="shared" si="3"/>
        <v>0</v>
      </c>
    </row>
    <row r="20" spans="1:11" ht="12.75" x14ac:dyDescent="0.2">
      <c r="A20" s="39">
        <v>2800</v>
      </c>
      <c r="B20" s="41"/>
      <c r="C20" s="41"/>
      <c r="D20" s="41"/>
      <c r="E20" s="41"/>
      <c r="F20" s="41"/>
      <c r="G20" s="41"/>
      <c r="H20" s="41">
        <f t="shared" si="0"/>
        <v>0</v>
      </c>
      <c r="I20" s="41">
        <f t="shared" si="1"/>
        <v>0</v>
      </c>
      <c r="J20" s="41">
        <f t="shared" si="2"/>
        <v>0</v>
      </c>
      <c r="K20" s="41">
        <f t="shared" si="3"/>
        <v>0</v>
      </c>
    </row>
    <row r="21" spans="1:11" ht="12.75" x14ac:dyDescent="0.2">
      <c r="A21" s="39">
        <v>3132</v>
      </c>
      <c r="B21" s="41"/>
      <c r="C21" s="41"/>
      <c r="D21" s="41"/>
      <c r="E21" s="41">
        <v>10500.505999999999</v>
      </c>
      <c r="F21" s="48"/>
      <c r="G21" s="41">
        <v>4991.5358200000001</v>
      </c>
      <c r="H21" s="41">
        <f t="shared" si="0"/>
        <v>0</v>
      </c>
      <c r="I21" s="41">
        <f t="shared" si="1"/>
        <v>10500.505999999999</v>
      </c>
      <c r="J21" s="41">
        <f t="shared" si="2"/>
        <v>0</v>
      </c>
      <c r="K21" s="41">
        <f t="shared" si="3"/>
        <v>-5508.9701799999993</v>
      </c>
    </row>
    <row r="22" spans="1:11" ht="15" x14ac:dyDescent="0.2">
      <c r="A22" s="17"/>
      <c r="B22" s="42"/>
      <c r="C22" s="42"/>
      <c r="D22" s="42"/>
      <c r="E22" s="42"/>
      <c r="F22" s="42"/>
      <c r="G22" s="42"/>
      <c r="H22" s="42"/>
      <c r="I22" s="42"/>
      <c r="J22" s="51"/>
      <c r="K22" s="51"/>
    </row>
    <row r="23" spans="1:11" x14ac:dyDescent="0.3">
      <c r="A23" s="18" t="s">
        <v>40</v>
      </c>
      <c r="B23" s="40">
        <f>SUM(B6:B22)</f>
        <v>0</v>
      </c>
      <c r="C23" s="40">
        <f t="shared" ref="C23:K23" si="4">SUM(C6:C22)</f>
        <v>0</v>
      </c>
      <c r="D23" s="40">
        <f t="shared" si="4"/>
        <v>0</v>
      </c>
      <c r="E23" s="40">
        <f t="shared" si="4"/>
        <v>10500.505999999999</v>
      </c>
      <c r="F23" s="40">
        <f t="shared" si="4"/>
        <v>0</v>
      </c>
      <c r="G23" s="40">
        <f t="shared" si="4"/>
        <v>4991.5358200000001</v>
      </c>
      <c r="H23" s="40">
        <f t="shared" si="4"/>
        <v>0</v>
      </c>
      <c r="I23" s="40">
        <f t="shared" si="4"/>
        <v>10500.505999999999</v>
      </c>
      <c r="J23" s="40">
        <f t="shared" si="4"/>
        <v>0</v>
      </c>
      <c r="K23" s="40">
        <f t="shared" si="4"/>
        <v>-5508.9701799999993</v>
      </c>
    </row>
    <row r="24" spans="1:11" ht="15.6" x14ac:dyDescent="0.3">
      <c r="A24" s="4" t="s">
        <v>117</v>
      </c>
    </row>
    <row r="25" spans="1:11" ht="44.25" customHeight="1" x14ac:dyDescent="0.3">
      <c r="A25" s="52" t="s">
        <v>34</v>
      </c>
      <c r="B25" s="64" t="s">
        <v>130</v>
      </c>
      <c r="C25" s="64"/>
      <c r="D25" s="64"/>
      <c r="E25" s="64"/>
      <c r="F25" s="64"/>
      <c r="G25" s="64"/>
      <c r="H25" s="64"/>
      <c r="I25" s="64"/>
      <c r="J25" s="64"/>
      <c r="K25" s="64"/>
    </row>
    <row r="26" spans="1:11" ht="12" customHeight="1" x14ac:dyDescent="0.3">
      <c r="A26" s="4" t="s">
        <v>9</v>
      </c>
    </row>
    <row r="27" spans="1:11" ht="12" customHeight="1" x14ac:dyDescent="0.3"/>
    <row r="28" spans="1:11" ht="12" customHeight="1" x14ac:dyDescent="0.3">
      <c r="A28" s="3"/>
    </row>
    <row r="29" spans="1:11" ht="12" customHeight="1" x14ac:dyDescent="0.3"/>
    <row r="30" spans="1:11" ht="12" customHeight="1" x14ac:dyDescent="0.3"/>
    <row r="31" spans="1:11" ht="12" customHeight="1" x14ac:dyDescent="0.3"/>
    <row r="32" spans="1:11" ht="12" customHeight="1" x14ac:dyDescent="0.3"/>
    <row r="33" ht="12" customHeight="1" x14ac:dyDescent="0.3"/>
    <row r="34" ht="12" customHeight="1" x14ac:dyDescent="0.3"/>
    <row r="35" ht="12" customHeight="1" x14ac:dyDescent="0.3"/>
    <row r="36" ht="12" customHeight="1" x14ac:dyDescent="0.3"/>
    <row r="37" ht="12" customHeight="1" x14ac:dyDescent="0.3"/>
  </sheetData>
  <mergeCells count="6">
    <mergeCell ref="B25:K25"/>
    <mergeCell ref="B3:C3"/>
    <mergeCell ref="D3:E3"/>
    <mergeCell ref="F3:G3"/>
    <mergeCell ref="H3:I3"/>
    <mergeCell ref="J3:K3"/>
  </mergeCells>
  <pageMargins left="0.7" right="0.7" top="0.75" bottom="0.75" header="0.3" footer="0.3"/>
  <pageSetup paperSize="9" scale="96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8"/>
  <sheetViews>
    <sheetView workbookViewId="0">
      <selection activeCell="A15" sqref="A15"/>
    </sheetView>
  </sheetViews>
  <sheetFormatPr defaultRowHeight="13.8" x14ac:dyDescent="0.3"/>
  <cols>
    <col min="1" max="1" width="18.109375" customWidth="1"/>
    <col min="2" max="2" width="15.6640625" customWidth="1"/>
    <col min="3" max="3" width="19.5546875" customWidth="1"/>
    <col min="4" max="4" width="16.44140625" customWidth="1"/>
    <col min="5" max="5" width="16.109375" customWidth="1"/>
    <col min="6" max="6" width="20" customWidth="1"/>
    <col min="7" max="7" width="21.109375" customWidth="1"/>
  </cols>
  <sheetData>
    <row r="1" spans="1:7" ht="15.6" x14ac:dyDescent="0.3">
      <c r="A1" s="3" t="s">
        <v>41</v>
      </c>
    </row>
    <row r="2" spans="1:7" ht="15.6" x14ac:dyDescent="0.3">
      <c r="G2" s="11" t="s">
        <v>23</v>
      </c>
    </row>
    <row r="3" spans="1:7" ht="31.5" customHeight="1" x14ac:dyDescent="0.3">
      <c r="A3" s="71" t="s">
        <v>42</v>
      </c>
      <c r="B3" s="71" t="s">
        <v>43</v>
      </c>
      <c r="C3" s="71"/>
      <c r="D3" s="71"/>
      <c r="E3" s="71" t="s">
        <v>44</v>
      </c>
      <c r="F3" s="71"/>
      <c r="G3" s="71"/>
    </row>
    <row r="4" spans="1:7" ht="25.5" customHeight="1" x14ac:dyDescent="0.3">
      <c r="A4" s="71"/>
      <c r="B4" s="73" t="s">
        <v>45</v>
      </c>
      <c r="C4" s="73" t="s">
        <v>46</v>
      </c>
      <c r="D4" s="73"/>
      <c r="E4" s="73" t="s">
        <v>45</v>
      </c>
      <c r="F4" s="73" t="s">
        <v>46</v>
      </c>
      <c r="G4" s="73"/>
    </row>
    <row r="5" spans="1:7" x14ac:dyDescent="0.3">
      <c r="A5" s="71"/>
      <c r="B5" s="73"/>
      <c r="C5" s="20" t="s">
        <v>47</v>
      </c>
      <c r="D5" s="20" t="s">
        <v>48</v>
      </c>
      <c r="E5" s="73"/>
      <c r="F5" s="20" t="s">
        <v>47</v>
      </c>
      <c r="G5" s="20" t="s">
        <v>48</v>
      </c>
    </row>
    <row r="6" spans="1:7" ht="12.75" x14ac:dyDescent="0.2">
      <c r="A6" s="13">
        <v>1</v>
      </c>
      <c r="B6" s="13">
        <v>2</v>
      </c>
      <c r="C6" s="13">
        <v>3</v>
      </c>
      <c r="D6" s="13">
        <v>4</v>
      </c>
      <c r="E6" s="13">
        <v>5</v>
      </c>
      <c r="F6" s="13">
        <v>6</v>
      </c>
      <c r="G6" s="13">
        <v>7</v>
      </c>
    </row>
    <row r="7" spans="1:7" ht="56.25" customHeight="1" x14ac:dyDescent="0.3">
      <c r="A7" s="14" t="s">
        <v>49</v>
      </c>
      <c r="B7" s="53">
        <f>B11</f>
        <v>0</v>
      </c>
      <c r="C7" s="53">
        <f t="shared" ref="C7:G7" si="0">C11</f>
        <v>0</v>
      </c>
      <c r="D7" s="53">
        <f t="shared" si="0"/>
        <v>0</v>
      </c>
      <c r="E7" s="53">
        <f t="shared" si="0"/>
        <v>0</v>
      </c>
      <c r="F7" s="53">
        <f t="shared" si="0"/>
        <v>0</v>
      </c>
      <c r="G7" s="53">
        <f t="shared" si="0"/>
        <v>0</v>
      </c>
    </row>
    <row r="8" spans="1:7" ht="33" customHeight="1" x14ac:dyDescent="0.3">
      <c r="A8" s="14" t="s">
        <v>50</v>
      </c>
      <c r="B8" s="21"/>
      <c r="C8" s="21"/>
      <c r="D8" s="21"/>
      <c r="E8" s="21"/>
      <c r="F8" s="21"/>
      <c r="G8" s="21"/>
    </row>
    <row r="9" spans="1:7" ht="15.75" x14ac:dyDescent="0.2">
      <c r="A9" s="14">
        <v>2210</v>
      </c>
      <c r="B9" s="21"/>
      <c r="C9" s="21"/>
      <c r="D9" s="21"/>
      <c r="E9" s="21"/>
      <c r="F9" s="21"/>
      <c r="G9" s="21"/>
    </row>
    <row r="10" spans="1:7" ht="15.75" x14ac:dyDescent="0.2">
      <c r="A10" s="14"/>
      <c r="B10" s="21"/>
      <c r="C10" s="21"/>
      <c r="D10" s="21"/>
      <c r="E10" s="21"/>
      <c r="F10" s="21"/>
      <c r="G10" s="21"/>
    </row>
    <row r="11" spans="1:7" ht="35.25" customHeight="1" x14ac:dyDescent="0.3">
      <c r="A11" s="14" t="s">
        <v>51</v>
      </c>
      <c r="B11" s="53"/>
      <c r="C11" s="53"/>
      <c r="D11" s="53"/>
      <c r="E11" s="53"/>
      <c r="F11" s="53"/>
      <c r="G11" s="21"/>
    </row>
    <row r="12" spans="1:7" ht="15.6" x14ac:dyDescent="0.3">
      <c r="A12" s="14"/>
      <c r="B12" s="21"/>
      <c r="C12" s="21"/>
      <c r="D12" s="21"/>
      <c r="E12" s="21"/>
      <c r="F12" s="21"/>
      <c r="G12" s="21"/>
    </row>
    <row r="13" spans="1:7" ht="15.6" x14ac:dyDescent="0.3">
      <c r="A13" s="14"/>
      <c r="B13" s="21"/>
      <c r="C13" s="21"/>
      <c r="D13" s="21"/>
      <c r="E13" s="21"/>
      <c r="F13" s="21"/>
      <c r="G13" s="21"/>
    </row>
    <row r="14" spans="1:7" ht="33.75" customHeight="1" x14ac:dyDescent="0.3">
      <c r="A14" s="72" t="s">
        <v>91</v>
      </c>
      <c r="B14" s="72"/>
      <c r="C14" s="72"/>
      <c r="D14" s="72"/>
      <c r="E14" s="72"/>
      <c r="F14" s="72"/>
      <c r="G14" s="72"/>
    </row>
    <row r="15" spans="1:7" ht="15.6" x14ac:dyDescent="0.3">
      <c r="A15" s="4" t="s">
        <v>9</v>
      </c>
    </row>
    <row r="16" spans="1:7" ht="15.6" x14ac:dyDescent="0.3">
      <c r="A16" s="4"/>
    </row>
    <row r="18" spans="1:1" ht="15.6" x14ac:dyDescent="0.3">
      <c r="A18" s="3"/>
    </row>
  </sheetData>
  <mergeCells count="8">
    <mergeCell ref="A14:G14"/>
    <mergeCell ref="A3:A5"/>
    <mergeCell ref="B3:D3"/>
    <mergeCell ref="E3:G3"/>
    <mergeCell ref="B4:B5"/>
    <mergeCell ref="C4:D4"/>
    <mergeCell ref="E4:E5"/>
    <mergeCell ref="F4:G4"/>
  </mergeCells>
  <hyperlinks>
    <hyperlink ref="B4" r:id="rId1" display="http://search.ligazakon.ua/l_doc2.nsf/link1/RE30165.html"/>
    <hyperlink ref="C4" r:id="rId2" display="http://search.ligazakon.ua/l_doc2.nsf/link1/RE30165.html"/>
    <hyperlink ref="E4" r:id="rId3" display="http://search.ligazakon.ua/l_doc2.nsf/link1/RE30165.html"/>
    <hyperlink ref="F4" r:id="rId4" display="http://search.ligazakon.ua/l_doc2.nsf/link1/RE30165.html"/>
    <hyperlink ref="C5" r:id="rId5" display="http://search.ligazakon.ua/l_doc2.nsf/link1/RE30165.html"/>
    <hyperlink ref="D5" r:id="rId6" display="http://search.ligazakon.ua/l_doc2.nsf/link1/RE30165.html"/>
    <hyperlink ref="F5" r:id="rId7" display="http://search.ligazakon.ua/l_doc2.nsf/link1/RE30165.html"/>
    <hyperlink ref="G5" r:id="rId8" display="http://search.ligazakon.ua/l_doc2.nsf/link1/RE30165.html"/>
  </hyperlinks>
  <pageMargins left="0.7" right="0.7" top="0.75" bottom="0.75" header="0.3" footer="0.3"/>
  <pageSetup paperSize="9" orientation="landscape" r:id="rId9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0"/>
  <sheetViews>
    <sheetView zoomScaleNormal="100" workbookViewId="0">
      <pane xSplit="1" ySplit="3" topLeftCell="B19" activePane="bottomRight" state="frozen"/>
      <selection pane="topRight" activeCell="B1" sqref="B1"/>
      <selection pane="bottomLeft" activeCell="A4" sqref="A4"/>
      <selection pane="bottomRight" activeCell="A14" sqref="A14:A15"/>
    </sheetView>
  </sheetViews>
  <sheetFormatPr defaultRowHeight="13.8" x14ac:dyDescent="0.3"/>
  <cols>
    <col min="1" max="1" width="32.44140625" customWidth="1"/>
    <col min="2" max="6" width="21.5546875" customWidth="1"/>
  </cols>
  <sheetData>
    <row r="1" spans="1:6" ht="15.6" x14ac:dyDescent="0.3">
      <c r="A1" s="3" t="s">
        <v>52</v>
      </c>
    </row>
    <row r="2" spans="1:6" ht="15.6" x14ac:dyDescent="0.3">
      <c r="A2" s="3" t="s">
        <v>53</v>
      </c>
    </row>
    <row r="3" spans="1:6" ht="60.75" customHeight="1" x14ac:dyDescent="0.3">
      <c r="A3" s="12" t="s">
        <v>54</v>
      </c>
      <c r="B3" s="12" t="s">
        <v>25</v>
      </c>
      <c r="C3" s="12" t="s">
        <v>26</v>
      </c>
      <c r="D3" s="12" t="s">
        <v>27</v>
      </c>
      <c r="E3" s="12" t="s">
        <v>28</v>
      </c>
      <c r="F3" s="12" t="s">
        <v>29</v>
      </c>
    </row>
    <row r="4" spans="1:6" ht="12.75" x14ac:dyDescent="0.2">
      <c r="A4" s="13">
        <v>1</v>
      </c>
      <c r="B4" s="13">
        <v>2</v>
      </c>
      <c r="C4" s="13">
        <v>3</v>
      </c>
      <c r="D4" s="13">
        <v>4</v>
      </c>
      <c r="E4" s="13">
        <v>5</v>
      </c>
      <c r="F4" s="13">
        <v>6</v>
      </c>
    </row>
    <row r="5" spans="1:6" ht="15.6" x14ac:dyDescent="0.3">
      <c r="A5" s="74" t="s">
        <v>118</v>
      </c>
      <c r="B5" s="75"/>
      <c r="C5" s="75"/>
      <c r="D5" s="75"/>
      <c r="E5" s="75"/>
      <c r="F5" s="76"/>
    </row>
    <row r="6" spans="1:6" ht="46.8" x14ac:dyDescent="0.3">
      <c r="A6" s="44" t="s">
        <v>119</v>
      </c>
      <c r="B6" s="61"/>
      <c r="C6" s="49">
        <v>8006.9960000000001</v>
      </c>
      <c r="D6" s="49">
        <v>3649.99802</v>
      </c>
      <c r="E6" s="49">
        <f t="shared" ref="E6:E7" si="0">C6-B6</f>
        <v>8006.9960000000001</v>
      </c>
      <c r="F6" s="49">
        <f t="shared" ref="F6:F7" si="1">D6-C6</f>
        <v>-4356.9979800000001</v>
      </c>
    </row>
    <row r="7" spans="1:6" ht="78" x14ac:dyDescent="0.3">
      <c r="A7" s="44" t="s">
        <v>120</v>
      </c>
      <c r="B7" s="61"/>
      <c r="C7" s="61">
        <v>2493.5100000000002</v>
      </c>
      <c r="D7" s="49">
        <v>1341.5378000000001</v>
      </c>
      <c r="E7" s="49">
        <f t="shared" si="0"/>
        <v>2493.5100000000002</v>
      </c>
      <c r="F7" s="49">
        <f t="shared" si="1"/>
        <v>-1151.9722000000002</v>
      </c>
    </row>
    <row r="8" spans="1:6" ht="58.5" customHeight="1" x14ac:dyDescent="0.3">
      <c r="A8" s="54" t="s">
        <v>86</v>
      </c>
      <c r="B8" s="77" t="s">
        <v>127</v>
      </c>
      <c r="C8" s="77"/>
      <c r="D8" s="77"/>
      <c r="E8" s="77"/>
      <c r="F8" s="78"/>
    </row>
    <row r="9" spans="1:6" ht="17.25" customHeight="1" x14ac:dyDescent="0.3">
      <c r="A9" s="74" t="s">
        <v>78</v>
      </c>
      <c r="B9" s="75"/>
      <c r="C9" s="75"/>
      <c r="D9" s="75"/>
      <c r="E9" s="75"/>
      <c r="F9" s="76"/>
    </row>
    <row r="10" spans="1:6" ht="61.5" customHeight="1" x14ac:dyDescent="0.3">
      <c r="A10" s="28" t="s">
        <v>121</v>
      </c>
      <c r="B10" s="29"/>
      <c r="C10" s="47">
        <v>14</v>
      </c>
      <c r="D10" s="29">
        <v>14</v>
      </c>
      <c r="E10" s="29">
        <f t="shared" ref="E10" si="2">C10-B10</f>
        <v>14</v>
      </c>
      <c r="F10" s="29">
        <f t="shared" ref="F10" si="3">D10-C10</f>
        <v>0</v>
      </c>
    </row>
    <row r="11" spans="1:6" ht="96.75" customHeight="1" x14ac:dyDescent="0.3">
      <c r="A11" s="44" t="s">
        <v>122</v>
      </c>
      <c r="B11" s="59"/>
      <c r="C11" s="59">
        <v>30</v>
      </c>
      <c r="D11" s="59">
        <v>30</v>
      </c>
      <c r="E11" s="59">
        <f t="shared" ref="E11" si="4">C11-B11</f>
        <v>30</v>
      </c>
      <c r="F11" s="59">
        <f t="shared" ref="F11" si="5">D11-C11</f>
        <v>0</v>
      </c>
    </row>
    <row r="12" spans="1:6" ht="44.25" customHeight="1" x14ac:dyDescent="0.3">
      <c r="A12" s="54" t="s">
        <v>86</v>
      </c>
      <c r="B12" s="77"/>
      <c r="C12" s="77"/>
      <c r="D12" s="77"/>
      <c r="E12" s="77"/>
      <c r="F12" s="78"/>
    </row>
    <row r="13" spans="1:6" ht="20.25" customHeight="1" x14ac:dyDescent="0.3">
      <c r="A13" s="74" t="s">
        <v>79</v>
      </c>
      <c r="B13" s="75"/>
      <c r="C13" s="75"/>
      <c r="D13" s="75"/>
      <c r="E13" s="75"/>
      <c r="F13" s="76"/>
    </row>
    <row r="14" spans="1:6" ht="50.25" customHeight="1" x14ac:dyDescent="0.3">
      <c r="A14" s="14" t="s">
        <v>123</v>
      </c>
      <c r="B14" s="15"/>
      <c r="C14" s="49">
        <v>571.928</v>
      </c>
      <c r="D14" s="49">
        <v>260.71413999999999</v>
      </c>
      <c r="E14" s="49">
        <f t="shared" ref="E14" si="6">C14-B14</f>
        <v>571.928</v>
      </c>
      <c r="F14" s="49">
        <f t="shared" ref="F14" si="7">D14-C14</f>
        <v>-311.21386000000001</v>
      </c>
    </row>
    <row r="15" spans="1:6" ht="77.25" customHeight="1" x14ac:dyDescent="0.3">
      <c r="A15" s="54" t="s">
        <v>124</v>
      </c>
      <c r="B15" s="59"/>
      <c r="C15" s="49">
        <v>83.117000000000004</v>
      </c>
      <c r="D15" s="49">
        <v>44.717919999999999</v>
      </c>
      <c r="E15" s="49">
        <f t="shared" ref="E15" si="8">C15-B15</f>
        <v>83.117000000000004</v>
      </c>
      <c r="F15" s="49">
        <f t="shared" ref="F15" si="9">D15-C15</f>
        <v>-38.399080000000005</v>
      </c>
    </row>
    <row r="16" spans="1:6" ht="60.75" customHeight="1" x14ac:dyDescent="0.3">
      <c r="A16" s="54" t="s">
        <v>85</v>
      </c>
      <c r="B16" s="77" t="s">
        <v>127</v>
      </c>
      <c r="C16" s="77"/>
      <c r="D16" s="77"/>
      <c r="E16" s="77"/>
      <c r="F16" s="78"/>
    </row>
    <row r="17" spans="1:6" ht="18" customHeight="1" x14ac:dyDescent="0.3">
      <c r="A17" s="74" t="s">
        <v>80</v>
      </c>
      <c r="B17" s="75"/>
      <c r="C17" s="75"/>
      <c r="D17" s="75"/>
      <c r="E17" s="75"/>
      <c r="F17" s="76"/>
    </row>
    <row r="18" spans="1:6" ht="70.5" customHeight="1" x14ac:dyDescent="0.3">
      <c r="A18" s="60" t="s">
        <v>125</v>
      </c>
      <c r="B18" s="55"/>
      <c r="C18" s="59">
        <v>38</v>
      </c>
      <c r="D18" s="61">
        <v>38</v>
      </c>
      <c r="E18" s="59">
        <f>C18-B18</f>
        <v>38</v>
      </c>
      <c r="F18" s="59">
        <f>D18-C18</f>
        <v>0</v>
      </c>
    </row>
    <row r="19" spans="1:6" ht="96" customHeight="1" x14ac:dyDescent="0.3">
      <c r="A19" s="44" t="s">
        <v>126</v>
      </c>
      <c r="B19" s="55"/>
      <c r="C19" s="47">
        <v>81</v>
      </c>
      <c r="D19" s="61">
        <v>81</v>
      </c>
      <c r="E19" s="47">
        <f>C19-B19</f>
        <v>81</v>
      </c>
      <c r="F19" s="47">
        <f>D19-C19</f>
        <v>0</v>
      </c>
    </row>
    <row r="20" spans="1:6" ht="63" customHeight="1" x14ac:dyDescent="0.3">
      <c r="A20" s="54" t="s">
        <v>55</v>
      </c>
      <c r="B20" s="77" t="s">
        <v>127</v>
      </c>
      <c r="C20" s="77"/>
      <c r="D20" s="77"/>
      <c r="E20" s="77"/>
      <c r="F20" s="78"/>
    </row>
  </sheetData>
  <mergeCells count="8">
    <mergeCell ref="A5:F5"/>
    <mergeCell ref="B8:F8"/>
    <mergeCell ref="B12:F12"/>
    <mergeCell ref="B16:F16"/>
    <mergeCell ref="B20:F20"/>
    <mergeCell ref="A9:F9"/>
    <mergeCell ref="A13:F13"/>
    <mergeCell ref="A17:F17"/>
  </mergeCells>
  <pageMargins left="0.7" right="0.7" top="0.75" bottom="0.75" header="0.3" footer="0.3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2"/>
  <sheetViews>
    <sheetView view="pageBreakPreview" zoomScale="60" zoomScaleNormal="100" workbookViewId="0">
      <pane xSplit="1" ySplit="3" topLeftCell="B10" activePane="bottomRight" state="frozen"/>
      <selection pane="topRight" activeCell="B1" sqref="B1"/>
      <selection pane="bottomLeft" activeCell="A4" sqref="A4"/>
      <selection pane="bottomRight" activeCell="D21" sqref="D21"/>
    </sheetView>
  </sheetViews>
  <sheetFormatPr defaultRowHeight="13.8" x14ac:dyDescent="0.3"/>
  <cols>
    <col min="1" max="1" width="28.33203125" customWidth="1"/>
    <col min="2" max="10" width="13.5546875" customWidth="1"/>
  </cols>
  <sheetData>
    <row r="1" spans="1:10" ht="15.6" x14ac:dyDescent="0.3">
      <c r="A1" s="3" t="s">
        <v>56</v>
      </c>
    </row>
    <row r="2" spans="1:10" ht="47.25" customHeight="1" x14ac:dyDescent="0.3">
      <c r="A2" s="79" t="s">
        <v>61</v>
      </c>
      <c r="B2" s="71" t="s">
        <v>81</v>
      </c>
      <c r="C2" s="71"/>
      <c r="D2" s="71"/>
      <c r="E2" s="71" t="s">
        <v>82</v>
      </c>
      <c r="F2" s="71"/>
      <c r="G2" s="71"/>
      <c r="H2" s="81" t="s">
        <v>57</v>
      </c>
      <c r="I2" s="82"/>
      <c r="J2" s="83"/>
    </row>
    <row r="3" spans="1:10" ht="26.4" x14ac:dyDescent="0.3">
      <c r="A3" s="80"/>
      <c r="B3" s="13" t="s">
        <v>58</v>
      </c>
      <c r="C3" s="13" t="s">
        <v>38</v>
      </c>
      <c r="D3" s="13" t="s">
        <v>59</v>
      </c>
      <c r="E3" s="13" t="s">
        <v>58</v>
      </c>
      <c r="F3" s="13" t="s">
        <v>38</v>
      </c>
      <c r="G3" s="13" t="s">
        <v>59</v>
      </c>
      <c r="H3" s="13" t="s">
        <v>58</v>
      </c>
      <c r="I3" s="13" t="s">
        <v>38</v>
      </c>
      <c r="J3" s="13" t="s">
        <v>59</v>
      </c>
    </row>
    <row r="4" spans="1:10" ht="12.75" x14ac:dyDescent="0.2">
      <c r="A4" s="13">
        <v>1</v>
      </c>
      <c r="B4" s="13">
        <v>2</v>
      </c>
      <c r="C4" s="13">
        <v>3</v>
      </c>
      <c r="D4" s="13">
        <v>4</v>
      </c>
      <c r="E4" s="13">
        <v>5</v>
      </c>
      <c r="F4" s="13">
        <v>6</v>
      </c>
      <c r="G4" s="13">
        <v>7</v>
      </c>
      <c r="H4" s="13">
        <v>8</v>
      </c>
      <c r="I4" s="13">
        <v>9</v>
      </c>
      <c r="J4" s="13">
        <v>10</v>
      </c>
    </row>
    <row r="5" spans="1:10" ht="15.6" x14ac:dyDescent="0.3">
      <c r="A5" s="74" t="s">
        <v>118</v>
      </c>
      <c r="B5" s="75"/>
      <c r="C5" s="75"/>
      <c r="D5" s="75"/>
      <c r="E5" s="75"/>
      <c r="F5" s="75"/>
      <c r="G5" s="75"/>
      <c r="H5" s="75"/>
      <c r="I5" s="75"/>
      <c r="J5" s="76"/>
    </row>
    <row r="6" spans="1:10" ht="62.4" x14ac:dyDescent="0.3">
      <c r="A6" s="44" t="s">
        <v>119</v>
      </c>
      <c r="B6" s="43">
        <f>C6+D6</f>
        <v>0</v>
      </c>
      <c r="C6" s="43"/>
      <c r="D6" s="43"/>
      <c r="E6" s="43">
        <f>F6+G6</f>
        <v>3649.99802</v>
      </c>
      <c r="F6" s="49">
        <v>3649.99802</v>
      </c>
      <c r="G6" s="43"/>
      <c r="H6" s="43">
        <f t="shared" ref="H6:H7" si="0">E6-B6</f>
        <v>3649.99802</v>
      </c>
      <c r="I6" s="43">
        <f t="shared" ref="I6:I7" si="1">F6-C6</f>
        <v>3649.99802</v>
      </c>
      <c r="J6" s="43">
        <f t="shared" ref="J6:J7" si="2">G6-D6</f>
        <v>0</v>
      </c>
    </row>
    <row r="7" spans="1:10" ht="93.6" x14ac:dyDescent="0.3">
      <c r="A7" s="44" t="s">
        <v>120</v>
      </c>
      <c r="B7" s="43">
        <f>C7+D7</f>
        <v>0</v>
      </c>
      <c r="C7" s="43"/>
      <c r="D7" s="43"/>
      <c r="E7" s="43">
        <f>F7+G7</f>
        <v>1341.5378000000001</v>
      </c>
      <c r="F7" s="49">
        <v>1341.5378000000001</v>
      </c>
      <c r="G7" s="43"/>
      <c r="H7" s="43">
        <f t="shared" si="0"/>
        <v>1341.5378000000001</v>
      </c>
      <c r="I7" s="43">
        <f t="shared" si="1"/>
        <v>1341.5378000000001</v>
      </c>
      <c r="J7" s="43">
        <f t="shared" si="2"/>
        <v>0</v>
      </c>
    </row>
    <row r="8" spans="1:10" ht="31.2" x14ac:dyDescent="0.3">
      <c r="A8" s="45" t="s">
        <v>88</v>
      </c>
      <c r="B8" s="84" t="s">
        <v>128</v>
      </c>
      <c r="C8" s="84"/>
      <c r="D8" s="84"/>
      <c r="E8" s="84"/>
      <c r="F8" s="84"/>
      <c r="G8" s="84"/>
      <c r="H8" s="84"/>
      <c r="I8" s="84"/>
      <c r="J8" s="85"/>
    </row>
    <row r="9" spans="1:10" ht="23.25" customHeight="1" x14ac:dyDescent="0.3">
      <c r="A9" s="74" t="s">
        <v>78</v>
      </c>
      <c r="B9" s="75"/>
      <c r="C9" s="75"/>
      <c r="D9" s="75"/>
      <c r="E9" s="75"/>
      <c r="F9" s="75"/>
      <c r="G9" s="75"/>
      <c r="H9" s="75"/>
      <c r="I9" s="75"/>
      <c r="J9" s="76"/>
    </row>
    <row r="10" spans="1:10" ht="69" customHeight="1" x14ac:dyDescent="0.3">
      <c r="A10" s="44" t="s">
        <v>123</v>
      </c>
      <c r="B10" s="43">
        <f>C10+D10</f>
        <v>0</v>
      </c>
      <c r="C10" s="43"/>
      <c r="D10" s="43"/>
      <c r="E10" s="43">
        <f>F10+G10</f>
        <v>14</v>
      </c>
      <c r="F10" s="61">
        <v>14</v>
      </c>
      <c r="G10" s="43"/>
      <c r="H10" s="43">
        <f t="shared" ref="H10" si="3">E10-B10</f>
        <v>14</v>
      </c>
      <c r="I10" s="43">
        <f t="shared" ref="I10" si="4">F10-C10</f>
        <v>14</v>
      </c>
      <c r="J10" s="43">
        <f t="shared" ref="J10" si="5">G10-D10</f>
        <v>0</v>
      </c>
    </row>
    <row r="11" spans="1:10" ht="114.75" customHeight="1" x14ac:dyDescent="0.3">
      <c r="A11" s="44" t="s">
        <v>124</v>
      </c>
      <c r="B11" s="43">
        <f>C11+D11</f>
        <v>0</v>
      </c>
      <c r="C11" s="43"/>
      <c r="D11" s="43"/>
      <c r="E11" s="43">
        <f>F11+G11</f>
        <v>30</v>
      </c>
      <c r="F11" s="61">
        <v>30</v>
      </c>
      <c r="G11" s="43"/>
      <c r="H11" s="43">
        <f t="shared" ref="H11:J11" si="6">E11-B11</f>
        <v>30</v>
      </c>
      <c r="I11" s="43">
        <f t="shared" si="6"/>
        <v>30</v>
      </c>
      <c r="J11" s="43">
        <f t="shared" si="6"/>
        <v>0</v>
      </c>
    </row>
    <row r="12" spans="1:10" ht="51" customHeight="1" x14ac:dyDescent="0.3">
      <c r="A12" s="45" t="s">
        <v>88</v>
      </c>
      <c r="B12" s="84" t="s">
        <v>128</v>
      </c>
      <c r="C12" s="84"/>
      <c r="D12" s="84"/>
      <c r="E12" s="84"/>
      <c r="F12" s="84"/>
      <c r="G12" s="84"/>
      <c r="H12" s="84"/>
      <c r="I12" s="84"/>
      <c r="J12" s="85"/>
    </row>
    <row r="13" spans="1:10" ht="15.6" x14ac:dyDescent="0.3">
      <c r="A13" s="74" t="s">
        <v>79</v>
      </c>
      <c r="B13" s="75"/>
      <c r="C13" s="75"/>
      <c r="D13" s="75"/>
      <c r="E13" s="75"/>
      <c r="F13" s="75"/>
      <c r="G13" s="75"/>
      <c r="H13" s="75"/>
      <c r="I13" s="75"/>
      <c r="J13" s="76"/>
    </row>
    <row r="14" spans="1:10" ht="62.4" x14ac:dyDescent="0.3">
      <c r="A14" s="44" t="s">
        <v>123</v>
      </c>
      <c r="B14" s="43">
        <f>C14+D14</f>
        <v>0</v>
      </c>
      <c r="C14" s="43"/>
      <c r="D14" s="43"/>
      <c r="E14" s="62">
        <f>F14+G14</f>
        <v>260.71413999999999</v>
      </c>
      <c r="F14" s="49">
        <v>260.71413999999999</v>
      </c>
      <c r="G14" s="43"/>
      <c r="H14" s="43">
        <f t="shared" ref="H14" si="7">E14-B14</f>
        <v>260.71413999999999</v>
      </c>
      <c r="I14" s="43">
        <f t="shared" ref="I14" si="8">F14-C14</f>
        <v>260.71413999999999</v>
      </c>
      <c r="J14" s="43">
        <f t="shared" ref="J14" si="9">G14-D14</f>
        <v>0</v>
      </c>
    </row>
    <row r="15" spans="1:10" ht="99.75" customHeight="1" x14ac:dyDescent="0.3">
      <c r="A15" s="54" t="s">
        <v>124</v>
      </c>
      <c r="B15" s="43">
        <f>C15+D15</f>
        <v>0</v>
      </c>
      <c r="C15" s="43"/>
      <c r="D15" s="43"/>
      <c r="E15" s="62">
        <f>F15+G15</f>
        <v>44.717919999999999</v>
      </c>
      <c r="F15" s="49">
        <v>44.717919999999999</v>
      </c>
      <c r="G15" s="43"/>
      <c r="H15" s="43">
        <f t="shared" ref="H15" si="10">E15-B15</f>
        <v>44.717919999999999</v>
      </c>
      <c r="I15" s="43">
        <f t="shared" ref="I15" si="11">F15-C15</f>
        <v>44.717919999999999</v>
      </c>
      <c r="J15" s="43">
        <f t="shared" ref="J15" si="12">G15-D15</f>
        <v>0</v>
      </c>
    </row>
    <row r="16" spans="1:10" ht="49.5" customHeight="1" x14ac:dyDescent="0.3">
      <c r="A16" s="54" t="s">
        <v>87</v>
      </c>
      <c r="B16" s="84" t="s">
        <v>128</v>
      </c>
      <c r="C16" s="84"/>
      <c r="D16" s="84"/>
      <c r="E16" s="84"/>
      <c r="F16" s="84"/>
      <c r="G16" s="84"/>
      <c r="H16" s="84"/>
      <c r="I16" s="84"/>
      <c r="J16" s="85"/>
    </row>
    <row r="17" spans="1:10" ht="15.6" x14ac:dyDescent="0.3">
      <c r="A17" s="74" t="s">
        <v>80</v>
      </c>
      <c r="B17" s="75"/>
      <c r="C17" s="75"/>
      <c r="D17" s="75"/>
      <c r="E17" s="75"/>
      <c r="F17" s="75"/>
      <c r="G17" s="75"/>
      <c r="H17" s="75"/>
      <c r="I17" s="75"/>
      <c r="J17" s="76"/>
    </row>
    <row r="18" spans="1:10" ht="78" x14ac:dyDescent="0.3">
      <c r="A18" s="60" t="s">
        <v>125</v>
      </c>
      <c r="B18" s="43">
        <f>C18+D18</f>
        <v>0</v>
      </c>
      <c r="C18" s="43"/>
      <c r="D18" s="43"/>
      <c r="E18" s="43">
        <f>F18+G18</f>
        <v>38</v>
      </c>
      <c r="F18" s="61">
        <v>38</v>
      </c>
      <c r="G18" s="43"/>
      <c r="H18" s="43">
        <f t="shared" ref="H18" si="13">E18-B18</f>
        <v>38</v>
      </c>
      <c r="I18" s="43">
        <f t="shared" ref="I18" si="14">F18-C18</f>
        <v>38</v>
      </c>
      <c r="J18" s="43">
        <f t="shared" ref="J18" si="15">G18-D18</f>
        <v>0</v>
      </c>
    </row>
    <row r="19" spans="1:10" ht="116.25" customHeight="1" x14ac:dyDescent="0.3">
      <c r="A19" s="44" t="s">
        <v>126</v>
      </c>
      <c r="B19" s="43">
        <f>C19+D19</f>
        <v>0</v>
      </c>
      <c r="C19" s="43"/>
      <c r="D19" s="43"/>
      <c r="E19" s="43">
        <f>F19+G19</f>
        <v>81</v>
      </c>
      <c r="F19" s="61">
        <v>81</v>
      </c>
      <c r="G19" s="43"/>
      <c r="H19" s="43">
        <f t="shared" ref="H19:J19" si="16">E19-B19</f>
        <v>81</v>
      </c>
      <c r="I19" s="43">
        <f t="shared" si="16"/>
        <v>81</v>
      </c>
      <c r="J19" s="43">
        <f t="shared" si="16"/>
        <v>0</v>
      </c>
    </row>
    <row r="20" spans="1:10" ht="58.5" customHeight="1" x14ac:dyDescent="0.3">
      <c r="A20" s="54" t="s">
        <v>87</v>
      </c>
      <c r="B20" s="84" t="s">
        <v>128</v>
      </c>
      <c r="C20" s="84"/>
      <c r="D20" s="84"/>
      <c r="E20" s="84"/>
      <c r="F20" s="84"/>
      <c r="G20" s="84"/>
      <c r="H20" s="84"/>
      <c r="I20" s="84"/>
      <c r="J20" s="85"/>
    </row>
    <row r="21" spans="1:10" ht="51.75" customHeight="1" x14ac:dyDescent="0.3">
      <c r="A21" s="86" t="s">
        <v>89</v>
      </c>
      <c r="B21" s="86"/>
      <c r="C21" s="4" t="s">
        <v>90</v>
      </c>
    </row>
    <row r="22" spans="1:10" ht="7.5" customHeight="1" x14ac:dyDescent="0.3">
      <c r="A22" s="19" t="s">
        <v>60</v>
      </c>
    </row>
  </sheetData>
  <mergeCells count="13">
    <mergeCell ref="A21:B21"/>
    <mergeCell ref="A9:J9"/>
    <mergeCell ref="A13:J13"/>
    <mergeCell ref="A17:J17"/>
    <mergeCell ref="B12:J12"/>
    <mergeCell ref="B16:J16"/>
    <mergeCell ref="A2:A3"/>
    <mergeCell ref="B2:D2"/>
    <mergeCell ref="E2:G2"/>
    <mergeCell ref="H2:J2"/>
    <mergeCell ref="B20:J20"/>
    <mergeCell ref="A5:J5"/>
    <mergeCell ref="B8:J8"/>
  </mergeCells>
  <pageMargins left="0.7" right="0.7" top="0.75" bottom="0.75" header="0.3" footer="0.3"/>
  <pageSetup paperSize="9" scale="87" orientation="landscape" r:id="rId1"/>
  <rowBreaks count="1" manualBreakCount="1">
    <brk id="11" max="10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8"/>
  <sheetViews>
    <sheetView tabSelected="1" workbookViewId="0">
      <selection activeCell="C15" sqref="C15"/>
    </sheetView>
  </sheetViews>
  <sheetFormatPr defaultRowHeight="13.8" x14ac:dyDescent="0.3"/>
  <cols>
    <col min="1" max="1" width="5.109375" customWidth="1"/>
    <col min="2" max="3" width="49.5546875" customWidth="1"/>
    <col min="4" max="4" width="40.5546875" customWidth="1"/>
  </cols>
  <sheetData>
    <row r="1" spans="1:4" ht="29.25" customHeight="1" x14ac:dyDescent="0.3">
      <c r="A1" s="87" t="s">
        <v>62</v>
      </c>
      <c r="B1" s="87"/>
      <c r="C1" s="87"/>
      <c r="D1" s="87"/>
    </row>
    <row r="2" spans="1:4" ht="53.25" customHeight="1" x14ac:dyDescent="0.3">
      <c r="A2" s="12" t="s">
        <v>63</v>
      </c>
      <c r="B2" s="12" t="s">
        <v>64</v>
      </c>
      <c r="C2" s="12" t="s">
        <v>65</v>
      </c>
      <c r="D2" s="12" t="s">
        <v>66</v>
      </c>
    </row>
    <row r="3" spans="1:4" ht="12.75" x14ac:dyDescent="0.2">
      <c r="A3" s="13">
        <v>1</v>
      </c>
      <c r="B3" s="13">
        <v>2</v>
      </c>
      <c r="C3" s="13">
        <v>3</v>
      </c>
      <c r="D3" s="13">
        <v>4</v>
      </c>
    </row>
    <row r="4" spans="1:4" ht="15.75" x14ac:dyDescent="0.2">
      <c r="A4" s="22"/>
      <c r="B4" s="22"/>
      <c r="C4" s="22"/>
      <c r="D4" s="22"/>
    </row>
    <row r="5" spans="1:4" ht="15.75" x14ac:dyDescent="0.2">
      <c r="A5" s="3"/>
    </row>
    <row r="6" spans="1:4" ht="15.6" x14ac:dyDescent="0.3">
      <c r="A6" s="3" t="s">
        <v>67</v>
      </c>
    </row>
    <row r="7" spans="1:4" ht="122.25" customHeight="1" x14ac:dyDescent="0.3">
      <c r="A7" s="64" t="s">
        <v>129</v>
      </c>
      <c r="B7" s="64"/>
      <c r="C7" s="64"/>
      <c r="D7" s="64"/>
    </row>
    <row r="8" spans="1:4" ht="15.75" x14ac:dyDescent="0.2">
      <c r="A8" s="4"/>
    </row>
    <row r="9" spans="1:4" ht="15.6" x14ac:dyDescent="0.3">
      <c r="A9" s="3" t="s">
        <v>68</v>
      </c>
    </row>
    <row r="10" spans="1:4" ht="31.2" x14ac:dyDescent="0.3">
      <c r="A10" s="12" t="s">
        <v>63</v>
      </c>
      <c r="B10" s="12" t="s">
        <v>69</v>
      </c>
      <c r="C10" s="71" t="s">
        <v>70</v>
      </c>
      <c r="D10" s="71"/>
    </row>
    <row r="11" spans="1:4" ht="12.75" x14ac:dyDescent="0.2">
      <c r="A11" s="13">
        <v>1</v>
      </c>
      <c r="B11" s="13">
        <v>2</v>
      </c>
      <c r="C11" s="89">
        <v>3</v>
      </c>
      <c r="D11" s="89"/>
    </row>
    <row r="12" spans="1:4" ht="15.75" x14ac:dyDescent="0.2">
      <c r="A12" s="22"/>
      <c r="B12" s="14"/>
      <c r="C12" s="90"/>
      <c r="D12" s="90"/>
    </row>
    <row r="13" spans="1:4" ht="15.75" x14ac:dyDescent="0.2">
      <c r="A13" s="23"/>
      <c r="B13" s="24"/>
      <c r="C13" s="91"/>
      <c r="D13" s="91"/>
    </row>
    <row r="14" spans="1:4" ht="15.75" x14ac:dyDescent="0.2">
      <c r="A14" s="3"/>
    </row>
    <row r="15" spans="1:4" ht="33.75" customHeight="1" x14ac:dyDescent="0.3">
      <c r="A15" s="88" t="s">
        <v>83</v>
      </c>
      <c r="B15" s="88"/>
      <c r="C15" s="25" t="s">
        <v>1</v>
      </c>
      <c r="D15" s="38" t="s">
        <v>84</v>
      </c>
    </row>
    <row r="16" spans="1:4" ht="15.75" customHeight="1" x14ac:dyDescent="0.3">
      <c r="A16" s="5"/>
      <c r="B16" s="5"/>
      <c r="C16" s="2" t="s">
        <v>71</v>
      </c>
      <c r="D16" s="2" t="s">
        <v>72</v>
      </c>
    </row>
    <row r="17" spans="1:1" ht="15.6" x14ac:dyDescent="0.3">
      <c r="A17" s="16"/>
    </row>
    <row r="18" spans="1:1" ht="15.6" x14ac:dyDescent="0.3">
      <c r="A18" s="4"/>
    </row>
  </sheetData>
  <mergeCells count="7">
    <mergeCell ref="A1:D1"/>
    <mergeCell ref="A15:B15"/>
    <mergeCell ref="C10:D10"/>
    <mergeCell ref="C11:D11"/>
    <mergeCell ref="C12:D12"/>
    <mergeCell ref="C13:D13"/>
    <mergeCell ref="A7:D7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2</vt:i4>
      </vt:variant>
    </vt:vector>
  </HeadingPairs>
  <TitlesOfParts>
    <vt:vector size="9" baseType="lpstr">
      <vt:lpstr>п.1-4</vt:lpstr>
      <vt:lpstr>п.5.1</vt:lpstr>
      <vt:lpstr>п.5.2</vt:lpstr>
      <vt:lpstr>п.6</vt:lpstr>
      <vt:lpstr>п.7.1</vt:lpstr>
      <vt:lpstr>п.7.2</vt:lpstr>
      <vt:lpstr>п.8-10</vt:lpstr>
      <vt:lpstr>п.5.1!Область_печати</vt:lpstr>
      <vt:lpstr>п.5.2!Область_печати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ПК</dc:creator>
  <cp:lastModifiedBy>Марина</cp:lastModifiedBy>
  <cp:lastPrinted>2021-02-01T10:59:13Z</cp:lastPrinted>
  <dcterms:created xsi:type="dcterms:W3CDTF">2021-01-20T12:52:31Z</dcterms:created>
  <dcterms:modified xsi:type="dcterms:W3CDTF">2021-02-05T08:12:15Z</dcterms:modified>
</cp:coreProperties>
</file>