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510" windowWidth="19440" windowHeight="7575" activeTab="3"/>
  </bookViews>
  <sheets>
    <sheet name="п.1-4" sheetId="1" r:id="rId1"/>
    <sheet name="п.5.1" sheetId="2" r:id="rId2"/>
    <sheet name="п.5.2" sheetId="3" r:id="rId3"/>
    <sheet name="п.6" sheetId="4" r:id="rId4"/>
    <sheet name="п.7.1" sheetId="5" r:id="rId5"/>
    <sheet name="п.7.2" sheetId="6" r:id="rId6"/>
    <sheet name="п.8-10" sheetId="7" r:id="rId7"/>
  </sheets>
  <definedNames>
    <definedName name="__DdeLink__19739_21834217" localSheetId="5">п.7.2!#REF!</definedName>
    <definedName name="_xlnm.Print_Area" localSheetId="1">п.5.1!$A$1:$G$16</definedName>
    <definedName name="_xlnm.Print_Area" localSheetId="2">п.5.2!$A$1:$L$26</definedName>
    <definedName name="_xlnm.Print_Area" localSheetId="3">п.6!$A$1:$I$15</definedName>
  </definedNames>
  <calcPr calcId="144525"/>
</workbook>
</file>

<file path=xl/calcChain.xml><?xml version="1.0" encoding="utf-8"?>
<calcChain xmlns="http://schemas.openxmlformats.org/spreadsheetml/2006/main">
  <c r="C17" i="5" l="1"/>
  <c r="C14" i="5"/>
  <c r="C7" i="5"/>
  <c r="C8" i="5"/>
  <c r="C9" i="5"/>
  <c r="C10" i="5"/>
  <c r="C11" i="5"/>
  <c r="C6" i="5"/>
  <c r="D8" i="2" l="1"/>
  <c r="D7" i="2"/>
  <c r="C8" i="2"/>
  <c r="C7" i="2"/>
  <c r="B8" i="2"/>
  <c r="B7" i="2"/>
  <c r="E8" i="2" l="1"/>
  <c r="E7" i="2"/>
  <c r="E6" i="2" s="1"/>
  <c r="F8" i="2"/>
  <c r="F7" i="2"/>
  <c r="J11" i="6"/>
  <c r="I11" i="6"/>
  <c r="E11" i="6"/>
  <c r="B11" i="6"/>
  <c r="J10" i="6"/>
  <c r="I10" i="6"/>
  <c r="E10" i="6"/>
  <c r="B10" i="6"/>
  <c r="J9" i="6"/>
  <c r="I9" i="6"/>
  <c r="E9" i="6"/>
  <c r="B9" i="6"/>
  <c r="J8" i="6"/>
  <c r="I8" i="6"/>
  <c r="E8" i="6"/>
  <c r="B8" i="6"/>
  <c r="J7" i="6"/>
  <c r="I7" i="6"/>
  <c r="E7" i="6"/>
  <c r="B7" i="6"/>
  <c r="J6" i="6"/>
  <c r="I6" i="6"/>
  <c r="E6" i="6"/>
  <c r="B6" i="6"/>
  <c r="H6" i="6" l="1"/>
  <c r="F6" i="2"/>
  <c r="H11" i="6"/>
  <c r="H9" i="6"/>
  <c r="H7" i="6"/>
  <c r="H8" i="6"/>
  <c r="H10" i="6"/>
  <c r="E7" i="5" l="1"/>
  <c r="E8" i="5"/>
  <c r="E6" i="5"/>
  <c r="F7" i="5"/>
  <c r="F8" i="5"/>
  <c r="F9" i="5"/>
  <c r="E9" i="5"/>
  <c r="C7" i="4"/>
  <c r="D7" i="4"/>
  <c r="E7" i="4"/>
  <c r="F7" i="4"/>
  <c r="G7" i="4"/>
  <c r="B7" i="4"/>
  <c r="F6" i="5" l="1"/>
  <c r="K21" i="3"/>
  <c r="J21" i="3"/>
  <c r="I21" i="3"/>
  <c r="H21" i="3"/>
  <c r="K20" i="3"/>
  <c r="J20" i="3"/>
  <c r="I20" i="3"/>
  <c r="H20" i="3"/>
  <c r="K19" i="3"/>
  <c r="J19" i="3"/>
  <c r="I19" i="3"/>
  <c r="H19" i="3"/>
  <c r="K18" i="3"/>
  <c r="J18" i="3"/>
  <c r="I18" i="3"/>
  <c r="H18" i="3"/>
  <c r="K17" i="3"/>
  <c r="J17" i="3"/>
  <c r="I17" i="3"/>
  <c r="H17" i="3"/>
  <c r="K16" i="3"/>
  <c r="J16" i="3"/>
  <c r="I16" i="3"/>
  <c r="H16" i="3"/>
  <c r="K15" i="3"/>
  <c r="J15" i="3"/>
  <c r="I15" i="3"/>
  <c r="H15" i="3"/>
  <c r="K14" i="3"/>
  <c r="J14" i="3"/>
  <c r="I14" i="3"/>
  <c r="H14" i="3"/>
  <c r="K13" i="3"/>
  <c r="J13" i="3"/>
  <c r="I13" i="3"/>
  <c r="H13" i="3"/>
  <c r="K12" i="3"/>
  <c r="J12" i="3"/>
  <c r="I12" i="3"/>
  <c r="H12" i="3"/>
  <c r="K11" i="3"/>
  <c r="J11" i="3"/>
  <c r="I11" i="3"/>
  <c r="H11" i="3"/>
  <c r="K10" i="3"/>
  <c r="J10" i="3"/>
  <c r="I10" i="3"/>
  <c r="H10" i="3"/>
  <c r="K9" i="3"/>
  <c r="J9" i="3"/>
  <c r="I9" i="3"/>
  <c r="H9" i="3"/>
  <c r="K8" i="3"/>
  <c r="J8" i="3"/>
  <c r="I8" i="3"/>
  <c r="H8" i="3"/>
  <c r="K7" i="3"/>
  <c r="J7" i="3"/>
  <c r="I7" i="3"/>
  <c r="H7" i="3"/>
  <c r="K6" i="3"/>
  <c r="J6" i="3"/>
  <c r="I6" i="3"/>
  <c r="H6" i="3"/>
  <c r="F13" i="2" l="1"/>
  <c r="E13" i="2"/>
  <c r="E11" i="2"/>
  <c r="F11" i="2"/>
  <c r="B18" i="6" l="1"/>
  <c r="B17" i="6"/>
  <c r="B14" i="6"/>
  <c r="E18" i="6"/>
  <c r="E17" i="6"/>
  <c r="E14" i="6"/>
  <c r="J18" i="6"/>
  <c r="I18" i="6"/>
  <c r="J17" i="6"/>
  <c r="I17" i="6"/>
  <c r="J14" i="6"/>
  <c r="I14" i="6"/>
  <c r="F18" i="5"/>
  <c r="E18" i="5"/>
  <c r="F17" i="5"/>
  <c r="E17" i="5"/>
  <c r="F14" i="5"/>
  <c r="E14" i="5"/>
  <c r="F11" i="5"/>
  <c r="E11" i="5"/>
  <c r="F10" i="5"/>
  <c r="E10" i="5"/>
  <c r="K23" i="3"/>
  <c r="C23" i="3"/>
  <c r="D23" i="3"/>
  <c r="E23" i="3"/>
  <c r="F23" i="3"/>
  <c r="G23" i="3"/>
  <c r="B23" i="3"/>
  <c r="H17" i="6" l="1"/>
  <c r="H18" i="6"/>
  <c r="H14" i="6"/>
  <c r="I23" i="3"/>
  <c r="H23" i="3"/>
  <c r="J23" i="3"/>
  <c r="C6" i="2" l="1"/>
  <c r="D6" i="2"/>
  <c r="B6" i="2"/>
  <c r="F14" i="2" l="1"/>
  <c r="E14" i="2"/>
  <c r="D12" i="2"/>
  <c r="C12" i="2"/>
  <c r="B12" i="2"/>
  <c r="C9" i="2"/>
  <c r="D9" i="2"/>
  <c r="B9" i="2"/>
  <c r="F10" i="2"/>
  <c r="E10" i="2"/>
  <c r="F9" i="2" l="1"/>
  <c r="E9" i="2"/>
  <c r="E12" i="2"/>
  <c r="F12" i="2"/>
</calcChain>
</file>

<file path=xl/sharedStrings.xml><?xml version="1.0" encoding="utf-8"?>
<sst xmlns="http://schemas.openxmlformats.org/spreadsheetml/2006/main" count="170" uniqueCount="117">
  <si>
    <t>РЕЗУЛЬТАТИ ОЦІНКИ ЕФЕКТИВНОСТІ БЮДЖЕТНОЇ ПРОГРАМИ</t>
  </si>
  <si>
    <t>_________________</t>
  </si>
  <si>
    <t>(КВКВК ДБ)</t>
  </si>
  <si>
    <t>(найменування головного розпорядника коштів)</t>
  </si>
  <si>
    <t xml:space="preserve">                                     (найменування відповідального виконавця бюджетної програми)</t>
  </si>
  <si>
    <t>(КПКВК ДБ)</t>
  </si>
  <si>
    <t>(КФКВК)</t>
  </si>
  <si>
    <t xml:space="preserve">                                                             (найменування бюджетної програми)</t>
  </si>
  <si>
    <t>4. Ціль державної політики:</t>
  </si>
  <si>
    <t>______________________________________________________________________________________________________________________________</t>
  </si>
  <si>
    <t>Мета бюджетної програми:</t>
  </si>
  <si>
    <r>
      <t>Завдання</t>
    </r>
    <r>
      <rPr>
        <sz val="12"/>
        <color theme="1"/>
        <rFont val="Times New Roman"/>
        <family val="1"/>
        <charset val="204"/>
      </rPr>
      <t xml:space="preserve"> </t>
    </r>
    <r>
      <rPr>
        <b/>
        <sz val="12"/>
        <color theme="1"/>
        <rFont val="Times New Roman"/>
        <family val="1"/>
        <charset val="204"/>
      </rPr>
      <t>бюджетної програми:</t>
    </r>
  </si>
  <si>
    <t>1.</t>
  </si>
  <si>
    <t>2.</t>
  </si>
  <si>
    <t>3.</t>
  </si>
  <si>
    <t xml:space="preserve">Додаток </t>
  </si>
  <si>
    <t xml:space="preserve">до Порядку здійснення оцінки </t>
  </si>
  <si>
    <t xml:space="preserve">ефективності бюджетних програм </t>
  </si>
  <si>
    <t xml:space="preserve">головними розпорядниками коштів </t>
  </si>
  <si>
    <t>державного бюджету</t>
  </si>
  <si>
    <t>(пункт 2 розділу IV)</t>
  </si>
  <si>
    <t>5. Видатки / надання кредитів</t>
  </si>
  <si>
    <t>5.1. Видатки / надання кредитів за напрямами використання бюджетних коштів</t>
  </si>
  <si>
    <t>(тис грн)</t>
  </si>
  <si>
    <t>Напрями використання бюджетних коштів</t>
  </si>
  <si>
    <t>План</t>
  </si>
  <si>
    <t>План зі змінами</t>
  </si>
  <si>
    <t>Факт</t>
  </si>
  <si>
    <t>Відхилення плану зі змінами від плану (+/-)</t>
  </si>
  <si>
    <t>Відхилення факту від плану зі змінами (+/-)</t>
  </si>
  <si>
    <t xml:space="preserve">ВСЬОГО за бюджетною програмою </t>
  </si>
  <si>
    <t>у т.ч.:  загальний фонд</t>
  </si>
  <si>
    <t>спеціальний фонд</t>
  </si>
  <si>
    <t>у т.ч.: загальний фонд</t>
  </si>
  <si>
    <t>Пояснення щодо відхилень:</t>
  </si>
  <si>
    <t>5.2. Видатки / надання кредитів за кодами економічної класифікації видатків бюджету / класифікації кредитування бюджету</t>
  </si>
  <si>
    <t>КЕКВ/</t>
  </si>
  <si>
    <t>ККК</t>
  </si>
  <si>
    <t>Загальний фонд</t>
  </si>
  <si>
    <t>Спеціальний фонд</t>
  </si>
  <si>
    <t>ВСЬОГО</t>
  </si>
  <si>
    <t>6. Стан фінансової дисципліни</t>
  </si>
  <si>
    <t>КЕКВ/ККК</t>
  </si>
  <si>
    <t>Дебіторська заборгованість</t>
  </si>
  <si>
    <t>Кредиторська заборгованість</t>
  </si>
  <si>
    <t>на початок звітного року</t>
  </si>
  <si>
    <t>на кінець звітного року</t>
  </si>
  <si>
    <t>всього</t>
  </si>
  <si>
    <t>з неї прострочена</t>
  </si>
  <si>
    <t>ВСЬОГО за бюджетною програмою</t>
  </si>
  <si>
    <t>Загальний фонд, всього</t>
  </si>
  <si>
    <t>Спеціальний фонд, всього</t>
  </si>
  <si>
    <t xml:space="preserve">7. Результативні показники </t>
  </si>
  <si>
    <t>7.1. Результативні показники за напрямами використання бюджетних коштів</t>
  </si>
  <si>
    <t>Результативні показники</t>
  </si>
  <si>
    <t>7.2. Результативні показники у порівнянні із результативними показниками попереднього року</t>
  </si>
  <si>
    <t>Відхилення (+/-)</t>
  </si>
  <si>
    <t>Всього</t>
  </si>
  <si>
    <t>Спеціаль-ний фонд</t>
  </si>
  <si>
    <t xml:space="preserve">______________________________________________________________________________________________________________________________ </t>
  </si>
  <si>
    <t>Напрями використання бюджетних коштів / результативні показники</t>
  </si>
  <si>
    <t>8. Інформація про результати контрольних заходів, проведених органами, уповноваженими на здійснення контролю за дотриманням бюджетного законодавства</t>
  </si>
  <si>
    <t>№ з/п</t>
  </si>
  <si>
    <t>Найменування контрольного заходу</t>
  </si>
  <si>
    <t>Пропозиції за результатами контрольного заходу</t>
  </si>
  <si>
    <t>Стан врахування пропозицій за результатами контрольного заходу</t>
  </si>
  <si>
    <t>9. Узагальнений висновок про ефективність бюджетної програми:</t>
  </si>
  <si>
    <t>10. Заходи із підвищення ефективності бюджетної програми</t>
  </si>
  <si>
    <t>Напрям підвищення ефективності бюджетної програми</t>
  </si>
  <si>
    <t>Захід</t>
  </si>
  <si>
    <t>(підпис)</t>
  </si>
  <si>
    <t>(ім'я та прізвище)</t>
  </si>
  <si>
    <t>0600000</t>
  </si>
  <si>
    <t>Відділ освіти  військово-цивільної адміністрації міста Лисичанськ Луганської області</t>
  </si>
  <si>
    <r>
      <t>1)</t>
    </r>
    <r>
      <rPr>
        <sz val="7"/>
        <color theme="1"/>
        <rFont val="Times New Roman"/>
        <family val="1"/>
        <charset val="204"/>
      </rPr>
      <t xml:space="preserve">             </t>
    </r>
  </si>
  <si>
    <t>за 2020 рік</t>
  </si>
  <si>
    <t>затрат</t>
  </si>
  <si>
    <t>продукту</t>
  </si>
  <si>
    <t>ефективності</t>
  </si>
  <si>
    <t>2019 рік                                                   (факт за рік, що передує звітному)</t>
  </si>
  <si>
    <t>2020 рік                                                    (факт за звітний рік)</t>
  </si>
  <si>
    <t xml:space="preserve">Керівник відділ освіти  військово-цивільної адміністрації м. Лисичанськ Луганської області </t>
  </si>
  <si>
    <t xml:space="preserve">Тетяна ХУДОБА </t>
  </si>
  <si>
    <t xml:space="preserve">Пояснення щодо досягнення запланованих результатів: </t>
  </si>
  <si>
    <t xml:space="preserve">Пояснення щодо досягнення запланованих результатів:  </t>
  </si>
  <si>
    <t>Пояснення щодо динаміки результативних показників:</t>
  </si>
  <si>
    <t xml:space="preserve">Пояснення щодо динаміки результативних показників:  </t>
  </si>
  <si>
    <t xml:space="preserve">Пояснення щодо змін у структурі напрямів використання бюджетних коштів: </t>
  </si>
  <si>
    <t>пояснення надані вище по кожному розділу</t>
  </si>
  <si>
    <t>0960</t>
  </si>
  <si>
    <t>Надання позашкільної освіти закладами позашкільної освіти, заходи із позашкільної роботи з дітьми</t>
  </si>
  <si>
    <t>Доступність позашкільної освіти громадянам України незалежно від раси, кольору шкіри, політичних, релігійних та інших переконань,статі, етнічного та соціального походження, майнового стану, місця проживання, мовних або інших ознак</t>
  </si>
  <si>
    <t>Задоволення потреб дівчат і хлопців у сфері позашкільної освіти з урахуванням їх віку та місця проживання</t>
  </si>
  <si>
    <t>Забезпечити  рівні можливості  дівчатам  та хлопція у сфері  позашкільної освіти</t>
  </si>
  <si>
    <r>
      <rPr>
        <b/>
        <sz val="12"/>
        <color theme="1"/>
        <rFont val="Times New Roman"/>
        <family val="1"/>
        <charset val="204"/>
      </rPr>
      <t>Напрям 2</t>
    </r>
    <r>
      <rPr>
        <sz val="12"/>
        <color theme="1"/>
        <rFont val="Times New Roman"/>
        <family val="1"/>
        <charset val="204"/>
      </rPr>
      <t xml:space="preserve">. </t>
    </r>
  </si>
  <si>
    <r>
      <t xml:space="preserve">Напрям 1.  </t>
    </r>
    <r>
      <rPr>
        <sz val="12"/>
        <color theme="1"/>
        <rFont val="Times New Roman"/>
        <family val="1"/>
        <charset val="204"/>
      </rPr>
      <t>Забезпечити рівні можливості дівчатам та хлопцям у сфері отримання позашкільної освіти, всього</t>
    </r>
  </si>
  <si>
    <t>Пояснення щодо відхилень: відхилення склалися по заробітній платі з нарахуванням за рахунок вакантних посад та в зв’язку з запровадженням карантину через коронавірус  COVID-19  частково  працівники отримували за час простою заробітну плату 2/3 тарифної ставки.  Економія коштів по  комунальним послугам та енергоносіям склалась через  те, що був оголошено карантин та дітиі не відвідували заклади позашкільної  освіти. Також економія коштів склалась через застосування електронних закупівель  та не освоєнням затверджених видатків у повному обсязі.</t>
  </si>
  <si>
    <t>Кількість змін до плану 9, з них змін на підставі пропозицій головного розпорядника 9.</t>
  </si>
  <si>
    <t xml:space="preserve">Пояснення щодо наявності та збільшення обсягів дебіторської та кредиторської заборгованостей: 
</t>
  </si>
  <si>
    <t>середньорічне число посадових окладів (ставок) педагогічного персоналу: (од.)</t>
  </si>
  <si>
    <t>середньорічне число штатних одиниць спеціалістів, (од.)</t>
  </si>
  <si>
    <t>середньорічне число штатних одиниць робітників, (од.)</t>
  </si>
  <si>
    <t>середньорічне число штатних одиниць адмінперсоналу, за умовами оплати віднесених до педагогічного персоналу, (од.)</t>
  </si>
  <si>
    <t>кількість закладів-всього (за напрямами діяльності гуртків та місцем розташування), (од.)</t>
  </si>
  <si>
    <t>всього - середньорічне число ставок (штатних одиниць), (од.)</t>
  </si>
  <si>
    <t>середньорічна кількість дітей, які отримують позашкільну освіту, (осіб)</t>
  </si>
  <si>
    <t>відсоток дітей, охоплених позашкільною освітою, за напрямами діяльності гуртків, віком, та місцем проживання, (відс.)</t>
  </si>
  <si>
    <t>витрати на 1 дитину, яка отримає позашкільну освіту, (грн.)</t>
  </si>
  <si>
    <t>розбіжності по показниках бюджетної програми виникли в зв'язку із зміною числа ставок (штатних одиниць) на 2019-2020 навч.рік, з урахуванням вакантних посад</t>
  </si>
  <si>
    <t>зміна кількості дітей на 2020-2021 навч.рік</t>
  </si>
  <si>
    <t>розбіжності по показнику бюджетної програми виникли через зміну кількості дітей по закладам позашкільної освіти протягом 2020 року та закриттям закладів на період карантину через коронавірус  COVID-19</t>
  </si>
  <si>
    <t xml:space="preserve">розбіжності між показниками звітного та попереднього років  виникли через відкриття додаткової групи </t>
  </si>
  <si>
    <t>розбіжності між показниками звітного та попереднього років  виникли через  зміну кількості дітей на початок навчального року</t>
  </si>
  <si>
    <r>
      <t xml:space="preserve">розбіжності між показниками звітного та попередніх років  виникли через зміни  кількості дітей, підвищенням заробітної плати у звітному періоді, </t>
    </r>
    <r>
      <rPr>
        <sz val="12"/>
        <color theme="1"/>
        <rFont val="Times New Roman"/>
        <family val="1"/>
        <charset val="204"/>
      </rPr>
      <t>оголошенням карантину через  коронавірус  COVID-19, показник у 2019 році не застосовувався</t>
    </r>
  </si>
  <si>
    <t>У 2020 році фінансування  по  КПКВК МБ 0611090 «Надання позашкільної освіти позашкільними закладами освіти, заходи із позашкільної роботи з дітьми» здійснювалося в межах затвердженого кошторису. Відсоток використання коштів загального фонду  бюджету становить 88,74%. Розбіжності між плановими показниками та касовими видатками виникли: наявність вакантних посад, під час карантину через  коронавірус  COVID-19   працівники отримували 2/3 тарифної ставки; діти не відвідували заклади позашкільної освіти, через що склалась економія коштів  комунальним послугам та енергоносіям; застосування електронних закупівель  та не освоєнням затверджених видатків у повному обсязі.   Відділом освіти  військово-цивільної адміністрації м. Лисичанськ Луганської області  бралися бюджетні зобов’язання та здійснювалися відповідні видатки за загальним та спеціальним  фондами бюджету тільки в межах бюджетних асигнувань, забезпечуючи цільове спрямування та використання бюджетних коштів. Мета бюджетної програми "Задоволення потреб дівчат і хлопців у сфері позашкільної освіти з урахуванням їх віку та місця проживання", як кінцевий результат досягнута. Програма є актуальною для подальшої її реалізації</t>
  </si>
  <si>
    <t>0611090</t>
  </si>
  <si>
    <r>
      <rPr>
        <u/>
        <sz val="12"/>
        <color theme="1"/>
        <rFont val="Times New Roman"/>
        <family val="1"/>
        <charset val="204"/>
      </rPr>
      <t>відхилення  між планом зі змінами та затвердженим згідно кошторису по загальному фонду</t>
    </r>
    <r>
      <rPr>
        <sz val="12"/>
        <color theme="1"/>
        <rFont val="Times New Roman"/>
        <family val="1"/>
        <charset val="204"/>
      </rPr>
      <t>: збільшення планових показників по КЕКВ 2210  на придбання протипожежних дверей та люків, шаф протипожежних та вогнегасників;  по КЕКВ 2220 збільшення планових показників на придбання  засобів індивідуального захисту та дезінфікуючих засобів з метою запобігання поширення коронавірусної інфекції «COVID-19»; по КЕКВ 2240 збільшення планових показників необхідно для встановлення протипожежних дверей та люків,  обробки горищ, встановлення протипожежної сигналізації; оплати послуг з  юридичного представництва у суді  закладів позашкільної освіти; по КЕКВ 2250 зменшені планові показники на відрядження, в зв’язку з тим, що працівники  проходили курси підвищення кваліфікації дистанційно чи відрядження були скасовані;  по КЕКВ 2271, 2273 зменшення планових показників через   застосування карантину, по теплопостачанню перерахунок у І кварталі 2020 року за спожите теплопостачання  у 2019 році; КЕКВ 2800  збільшення планових показників для сплати судових зборів.</t>
    </r>
    <r>
      <rPr>
        <u/>
        <sz val="12"/>
        <color theme="1"/>
        <rFont val="Times New Roman"/>
        <family val="1"/>
        <charset val="204"/>
      </rPr>
      <t xml:space="preserve"> Відхилення  між фактичними та плановими показниками по загальному фонду:</t>
    </r>
    <r>
      <rPr>
        <sz val="12"/>
        <color theme="1"/>
        <rFont val="Times New Roman"/>
        <family val="1"/>
        <charset val="204"/>
      </rPr>
      <t xml:space="preserve"> по заробітній плати з нарахуванням виникли через наявність вакантних посад та під час карантину працівники за час простою частково отримували 2/3 заробітної плати, брали відпустки без збереження заробітної плати, протягом року збільшення кількості лікарняних листів; по КЕКВ 2210 через застосування процедури тендерних закупівель на закупівлю вогнегасників, протипожежних шаф та невикористанню в повному обсязі  планових асигнувань на встановлення протипожежних люків та дверей, через відсутність у постачальників;  по КЕКВ 2240 не використані планові показники на встановлення захисту від блискавки, протипожежних дверей та люків,  через великий попит на протипожежне обладнання у постачальників не було в наявності необхідного товару;  по КЕКВ 2250 невикористані планові показники, в зв’язку з тим, що працівники    проходили курси підвищення кваліфікації дистанційно чи відрядження були скасовані;  по КЕКВ 2271-2275 залишки планових показників утворились через   застосування карантинних заходів, діти навчались дистанційно, по теплопостачанню перерахунок у І кварталі 2020 року за спожите теплопостачання  у 2019 році; по КЕКВ 2282 через застосування карантину курси підвищення кваліфікації не проводились; КЕКВ 2800  не в повному обсязі використані  планові показники зі сплати судових зборів.</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</si>
</sst>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3" x14ac:knownFonts="1">
    <font>
      <sz val="10"/>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sz val="10"/>
      <color theme="1"/>
      <name val="Times New Roman"/>
      <family val="1"/>
      <charset val="204"/>
    </font>
    <font>
      <b/>
      <sz val="10"/>
      <color theme="1"/>
      <name val="Times New Roman"/>
      <family val="1"/>
      <charset val="204"/>
    </font>
    <font>
      <sz val="7"/>
      <color theme="1"/>
      <name val="Times New Roman"/>
      <family val="1"/>
      <charset val="204"/>
    </font>
    <font>
      <sz val="11"/>
      <color theme="1"/>
      <name val="Times New Roman"/>
      <family val="1"/>
      <charset val="204"/>
    </font>
    <font>
      <i/>
      <sz val="12"/>
      <color theme="1"/>
      <name val="Times New Roman"/>
      <family val="1"/>
      <charset val="204"/>
    </font>
    <font>
      <u/>
      <sz val="10"/>
      <color theme="10"/>
      <name val="Calibri"/>
      <family val="2"/>
      <charset val="204"/>
      <scheme val="minor"/>
    </font>
    <font>
      <b/>
      <sz val="11"/>
      <color theme="1"/>
      <name val="Times New Roman"/>
      <family val="1"/>
      <charset val="204"/>
    </font>
    <font>
      <sz val="12"/>
      <color rgb="FF000000"/>
      <name val="Times New Roman"/>
      <family val="1"/>
      <charset val="204"/>
    </font>
    <font>
      <u/>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0" fontId="9" fillId="0" borderId="0" applyNumberFormat="0" applyFill="0" applyBorder="0" applyAlignment="0" applyProtection="0"/>
  </cellStyleXfs>
  <cellXfs count="94">
    <xf numFmtId="0" fontId="0" fillId="0" borderId="0" xfId="0"/>
    <xf numFmtId="0" fontId="2" fillId="0" borderId="0" xfId="0" applyFont="1" applyAlignment="1">
      <alignment horizontal="center" vertical="center"/>
    </xf>
    <xf numFmtId="0" fontId="4" fillId="0" borderId="0" xfId="0" applyFont="1" applyAlignment="1">
      <alignment horizontal="center" vertical="center" wrapText="1"/>
    </xf>
    <xf numFmtId="0" fontId="2" fillId="0" borderId="0" xfId="0" applyFont="1" applyAlignment="1">
      <alignment vertical="center"/>
    </xf>
    <xf numFmtId="0" fontId="1" fillId="0" borderId="0" xfId="0" applyFont="1" applyAlignment="1">
      <alignment vertical="center"/>
    </xf>
    <xf numFmtId="0" fontId="2" fillId="0" borderId="0" xfId="0" applyFont="1" applyAlignment="1">
      <alignment vertical="top" wrapText="1"/>
    </xf>
    <xf numFmtId="0" fontId="4" fillId="0" borderId="0" xfId="0" applyFont="1" applyAlignment="1">
      <alignment horizontal="center" vertical="top" wrapText="1"/>
    </xf>
    <xf numFmtId="0" fontId="0" fillId="0" borderId="0" xfId="0" applyAlignment="1">
      <alignment vertical="top"/>
    </xf>
    <xf numFmtId="0" fontId="5" fillId="0" borderId="0" xfId="0" applyFont="1" applyAlignment="1">
      <alignment vertical="top" wrapText="1"/>
    </xf>
    <xf numFmtId="0" fontId="2" fillId="0" borderId="0" xfId="0" applyFont="1" applyAlignment="1">
      <alignment wrapText="1"/>
    </xf>
    <xf numFmtId="0" fontId="4" fillId="0" borderId="0" xfId="0" applyFont="1" applyAlignment="1">
      <alignment horizontal="center" wrapText="1"/>
    </xf>
    <xf numFmtId="0" fontId="1" fillId="0" borderId="0" xfId="0" applyFont="1" applyAlignment="1">
      <alignment horizontal="right"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3" fillId="0" borderId="0" xfId="0" applyFont="1"/>
    <xf numFmtId="0" fontId="9" fillId="0" borderId="1" xfId="1" applyBorder="1" applyAlignment="1">
      <alignment horizontal="center" vertical="center" wrapText="1"/>
    </xf>
    <xf numFmtId="0" fontId="8"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0" fillId="0" borderId="1" xfId="0" applyBorder="1"/>
    <xf numFmtId="0" fontId="2" fillId="0" borderId="0" xfId="0" applyFont="1" applyAlignment="1">
      <alignment horizontal="center" wrapText="1"/>
    </xf>
    <xf numFmtId="0" fontId="1" fillId="0" borderId="1" xfId="0" applyFont="1" applyBorder="1" applyAlignment="1">
      <alignment horizontal="center" vertical="center" wrapText="1"/>
    </xf>
    <xf numFmtId="0" fontId="2" fillId="0" borderId="2" xfId="0" quotePrefix="1" applyFont="1" applyBorder="1" applyAlignment="1">
      <alignment horizontal="center" wrapText="1"/>
    </xf>
    <xf numFmtId="0" fontId="2" fillId="0" borderId="0" xfId="0" quotePrefix="1" applyFont="1" applyBorder="1" applyAlignment="1">
      <alignment horizont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4" fillId="0" borderId="0" xfId="0" applyFont="1"/>
    <xf numFmtId="0" fontId="1" fillId="0" borderId="0" xfId="0" applyFont="1"/>
    <xf numFmtId="0" fontId="4" fillId="0" borderId="0" xfId="0" applyFont="1" applyAlignment="1">
      <alignment vertical="top"/>
    </xf>
    <xf numFmtId="0" fontId="4" fillId="0" borderId="0" xfId="0" applyFont="1" applyAlignment="1"/>
    <xf numFmtId="0" fontId="2" fillId="0" borderId="0" xfId="0" applyFont="1" applyAlignment="1"/>
    <xf numFmtId="0" fontId="4" fillId="0" borderId="0" xfId="0" applyFont="1" applyAlignment="1">
      <alignment horizontal="center"/>
    </xf>
    <xf numFmtId="0" fontId="7" fillId="0" borderId="0" xfId="0" applyFont="1" applyAlignment="1">
      <alignment vertical="center"/>
    </xf>
    <xf numFmtId="0" fontId="1" fillId="0" borderId="1" xfId="0" applyFont="1" applyBorder="1" applyAlignment="1">
      <alignment vertical="top" wrapText="1"/>
    </xf>
    <xf numFmtId="0" fontId="2" fillId="0" borderId="2" xfId="0" applyFont="1" applyBorder="1" applyAlignment="1">
      <alignment horizontal="center" wrapText="1"/>
    </xf>
    <xf numFmtId="0" fontId="4" fillId="0" borderId="1" xfId="0" applyFont="1" applyBorder="1" applyAlignment="1">
      <alignment horizontal="center" vertical="center" wrapText="1"/>
    </xf>
    <xf numFmtId="164" fontId="10"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164" fontId="7" fillId="0" borderId="1" xfId="0" applyNumberFormat="1" applyFont="1" applyBorder="1" applyAlignment="1">
      <alignment vertical="center" wrapText="1"/>
    </xf>
    <xf numFmtId="0" fontId="1" fillId="0" borderId="1" xfId="0" applyFont="1" applyBorder="1" applyAlignment="1">
      <alignment horizontal="right" vertical="center" wrapText="1"/>
    </xf>
    <xf numFmtId="0" fontId="1" fillId="0" borderId="1" xfId="0" applyFont="1" applyBorder="1" applyAlignment="1">
      <alignment vertical="center" wrapText="1"/>
    </xf>
    <xf numFmtId="0" fontId="1" fillId="0" borderId="3" xfId="0" applyFont="1" applyBorder="1" applyAlignment="1">
      <alignment vertical="top"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164" fontId="4" fillId="0" borderId="1" xfId="0" applyNumberFormat="1" applyFont="1" applyBorder="1" applyAlignment="1">
      <alignment vertical="center" wrapText="1"/>
    </xf>
    <xf numFmtId="164" fontId="1"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1" fillId="0" borderId="0" xfId="0" applyFont="1" applyAlignment="1">
      <alignment vertical="center" wrapText="1"/>
    </xf>
    <xf numFmtId="164" fontId="8" fillId="0" borderId="1" xfId="0" applyNumberFormat="1" applyFont="1" applyBorder="1" applyAlignment="1">
      <alignment vertical="center" wrapText="1"/>
    </xf>
    <xf numFmtId="0" fontId="1" fillId="0" borderId="3" xfId="0" applyFont="1" applyBorder="1" applyAlignment="1">
      <alignment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left" vertical="center" wrapText="1"/>
    </xf>
    <xf numFmtId="0" fontId="4" fillId="0" borderId="8" xfId="0" applyFont="1" applyBorder="1" applyAlignment="1">
      <alignment horizontal="center" vertical="center" wrapText="1"/>
    </xf>
    <xf numFmtId="0" fontId="2" fillId="0" borderId="2" xfId="0" applyFont="1" applyBorder="1" applyAlignment="1">
      <alignment horizontal="center" wrapText="1"/>
    </xf>
    <xf numFmtId="0" fontId="2" fillId="0" borderId="2" xfId="0" applyFont="1" applyBorder="1" applyAlignment="1">
      <alignment horizontal="left" wrapText="1"/>
    </xf>
    <xf numFmtId="0" fontId="4" fillId="0" borderId="0" xfId="0" applyFont="1" applyAlignment="1">
      <alignment horizontal="center" vertical="top" wrapText="1"/>
    </xf>
    <xf numFmtId="0" fontId="1" fillId="0" borderId="0" xfId="0" applyFont="1" applyAlignment="1">
      <alignment horizontal="left" wrapText="1"/>
    </xf>
    <xf numFmtId="0" fontId="1" fillId="2" borderId="8" xfId="0" applyFont="1" applyFill="1" applyBorder="1" applyAlignment="1">
      <alignment horizontal="justify" vertical="center" wrapText="1"/>
    </xf>
    <xf numFmtId="0" fontId="2" fillId="0" borderId="1" xfId="0" applyFont="1" applyBorder="1" applyAlignment="1">
      <alignment horizontal="center" vertical="center" wrapText="1"/>
    </xf>
    <xf numFmtId="0" fontId="1" fillId="0" borderId="8" xfId="0" applyFont="1" applyBorder="1" applyAlignment="1">
      <alignment horizontal="left" vertical="top" wrapText="1"/>
    </xf>
    <xf numFmtId="0" fontId="9" fillId="0" borderId="1" xfId="1" applyBorder="1" applyAlignment="1">
      <alignment horizontal="center" vertical="center" wrapText="1"/>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 fillId="0" borderId="8"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top"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xf>
    <xf numFmtId="0" fontId="1" fillId="0" borderId="0" xfId="0" applyFont="1" applyAlignment="1">
      <alignment horizontal="justify"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earch.ligazakon.ua/l_doc2.nsf/link1/RE30165.html" TargetMode="External"/><Relationship Id="rId3" Type="http://schemas.openxmlformats.org/officeDocument/2006/relationships/hyperlink" Target="http://search.ligazakon.ua/l_doc2.nsf/link1/RE30165.html" TargetMode="External"/><Relationship Id="rId7" Type="http://schemas.openxmlformats.org/officeDocument/2006/relationships/hyperlink" Target="http://search.ligazakon.ua/l_doc2.nsf/link1/RE30165.html" TargetMode="External"/><Relationship Id="rId2" Type="http://schemas.openxmlformats.org/officeDocument/2006/relationships/hyperlink" Target="http://search.ligazakon.ua/l_doc2.nsf/link1/RE30165.html" TargetMode="External"/><Relationship Id="rId1" Type="http://schemas.openxmlformats.org/officeDocument/2006/relationships/hyperlink" Target="http://search.ligazakon.ua/l_doc2.nsf/link1/RE30165.html" TargetMode="External"/><Relationship Id="rId6" Type="http://schemas.openxmlformats.org/officeDocument/2006/relationships/hyperlink" Target="http://search.ligazakon.ua/l_doc2.nsf/link1/RE30165.html" TargetMode="External"/><Relationship Id="rId5" Type="http://schemas.openxmlformats.org/officeDocument/2006/relationships/hyperlink" Target="http://search.ligazakon.ua/l_doc2.nsf/link1/RE30165.html" TargetMode="External"/><Relationship Id="rId4" Type="http://schemas.openxmlformats.org/officeDocument/2006/relationships/hyperlink" Target="http://search.ligazakon.ua/l_doc2.nsf/link1/RE30165.html" TargetMode="External"/><Relationship Id="rId9"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6" zoomScaleNormal="100" workbookViewId="0">
      <selection activeCell="B20" sqref="B20"/>
    </sheetView>
  </sheetViews>
  <sheetFormatPr defaultRowHeight="12.75" x14ac:dyDescent="0.2"/>
  <cols>
    <col min="1" max="1" width="3.140625" customWidth="1"/>
    <col min="2" max="2" width="20.85546875" customWidth="1"/>
    <col min="3" max="3" width="3.5703125" customWidth="1"/>
    <col min="4" max="4" width="15.42578125" customWidth="1"/>
    <col min="5" max="5" width="4" customWidth="1"/>
    <col min="6" max="6" width="60.85546875" customWidth="1"/>
    <col min="8" max="8" width="10" customWidth="1"/>
    <col min="9" max="9" width="9.5703125" customWidth="1"/>
  </cols>
  <sheetData>
    <row r="1" spans="1:10" ht="15" x14ac:dyDescent="0.2">
      <c r="G1" s="38" t="s">
        <v>15</v>
      </c>
    </row>
    <row r="2" spans="1:10" ht="15" x14ac:dyDescent="0.2">
      <c r="G2" s="38" t="s">
        <v>16</v>
      </c>
    </row>
    <row r="3" spans="1:10" ht="15" x14ac:dyDescent="0.2">
      <c r="G3" s="38" t="s">
        <v>17</v>
      </c>
    </row>
    <row r="4" spans="1:10" ht="15" x14ac:dyDescent="0.2">
      <c r="G4" s="38" t="s">
        <v>18</v>
      </c>
    </row>
    <row r="5" spans="1:10" ht="15" x14ac:dyDescent="0.2">
      <c r="G5" s="38" t="s">
        <v>19</v>
      </c>
    </row>
    <row r="6" spans="1:10" ht="15" x14ac:dyDescent="0.2">
      <c r="G6" s="38" t="s">
        <v>20</v>
      </c>
    </row>
    <row r="10" spans="1:10" ht="15.75" x14ac:dyDescent="0.2">
      <c r="A10" s="60" t="s">
        <v>0</v>
      </c>
      <c r="B10" s="60"/>
      <c r="C10" s="60"/>
      <c r="D10" s="60"/>
      <c r="E10" s="60"/>
      <c r="F10" s="60"/>
    </row>
    <row r="11" spans="1:10" ht="15.75" x14ac:dyDescent="0.2">
      <c r="A11" s="60" t="s">
        <v>75</v>
      </c>
      <c r="B11" s="60"/>
      <c r="C11" s="60"/>
      <c r="D11" s="60"/>
      <c r="E11" s="60"/>
      <c r="F11" s="60"/>
    </row>
    <row r="12" spans="1:10" ht="15.75" x14ac:dyDescent="0.2">
      <c r="A12" s="1"/>
    </row>
    <row r="13" spans="1:10" ht="15.75" x14ac:dyDescent="0.2">
      <c r="A13" s="1"/>
    </row>
    <row r="14" spans="1:10" ht="15.75" x14ac:dyDescent="0.2">
      <c r="A14" s="1"/>
    </row>
    <row r="15" spans="1:10" s="7" customFormat="1" ht="24" customHeight="1" x14ac:dyDescent="0.25">
      <c r="A15" s="9" t="s">
        <v>12</v>
      </c>
      <c r="B15" s="28" t="s">
        <v>72</v>
      </c>
      <c r="C15" s="29"/>
      <c r="D15" s="63" t="s">
        <v>73</v>
      </c>
      <c r="E15" s="63"/>
      <c r="F15" s="63"/>
      <c r="G15" s="63"/>
      <c r="H15" s="63"/>
      <c r="I15" s="63"/>
      <c r="J15" s="63"/>
    </row>
    <row r="16" spans="1:10" s="7" customFormat="1" ht="16.5" customHeight="1" x14ac:dyDescent="0.2">
      <c r="A16" s="8"/>
      <c r="B16" s="6" t="s">
        <v>2</v>
      </c>
      <c r="C16" s="6"/>
      <c r="D16" s="65" t="s">
        <v>3</v>
      </c>
      <c r="E16" s="65"/>
      <c r="F16" s="65"/>
      <c r="G16" s="34"/>
      <c r="H16" s="34"/>
      <c r="I16" s="34"/>
      <c r="J16" s="34"/>
    </row>
    <row r="17" spans="1:11" s="7" customFormat="1" ht="23.25" customHeight="1" x14ac:dyDescent="0.25">
      <c r="A17" s="9" t="s">
        <v>13</v>
      </c>
      <c r="B17" s="64" t="s">
        <v>73</v>
      </c>
      <c r="C17" s="64"/>
      <c r="D17" s="64"/>
      <c r="E17" s="64"/>
      <c r="F17" s="64"/>
      <c r="G17" s="64"/>
      <c r="H17" s="64"/>
      <c r="I17" s="64"/>
      <c r="J17" s="64"/>
    </row>
    <row r="18" spans="1:11" s="7" customFormat="1" ht="14.25" customHeight="1" x14ac:dyDescent="0.2">
      <c r="A18" s="6"/>
      <c r="B18" s="65" t="s">
        <v>4</v>
      </c>
      <c r="C18" s="65"/>
      <c r="D18" s="65"/>
      <c r="E18" s="65"/>
      <c r="F18" s="65"/>
      <c r="G18" s="34"/>
      <c r="H18" s="34"/>
      <c r="I18" s="34"/>
      <c r="J18" s="34"/>
    </row>
    <row r="19" spans="1:11" ht="36.75" customHeight="1" x14ac:dyDescent="0.25">
      <c r="A19" s="9" t="s">
        <v>14</v>
      </c>
      <c r="B19" s="28" t="s">
        <v>115</v>
      </c>
      <c r="C19" s="10"/>
      <c r="D19" s="28" t="s">
        <v>89</v>
      </c>
      <c r="E19" s="10"/>
      <c r="F19" s="64" t="s">
        <v>90</v>
      </c>
      <c r="G19" s="64"/>
      <c r="H19" s="64"/>
      <c r="I19" s="64"/>
      <c r="J19" s="64"/>
    </row>
    <row r="20" spans="1:11" ht="15" customHeight="1" x14ac:dyDescent="0.2">
      <c r="A20" s="2"/>
      <c r="B20" s="2" t="s">
        <v>5</v>
      </c>
      <c r="C20" s="2"/>
      <c r="D20" s="2" t="s">
        <v>6</v>
      </c>
      <c r="E20" s="2"/>
      <c r="F20" s="62" t="s">
        <v>7</v>
      </c>
      <c r="G20" s="62"/>
      <c r="H20" s="62"/>
      <c r="I20" s="37"/>
      <c r="J20" s="37"/>
    </row>
    <row r="21" spans="1:11" ht="27" customHeight="1" x14ac:dyDescent="0.2">
      <c r="A21" s="3" t="s">
        <v>8</v>
      </c>
      <c r="B21" s="32"/>
      <c r="C21" s="32"/>
      <c r="D21" s="32"/>
      <c r="E21" s="32"/>
      <c r="F21" s="32"/>
      <c r="G21" s="32"/>
      <c r="H21" s="32"/>
      <c r="I21" s="32"/>
      <c r="J21" s="32"/>
    </row>
    <row r="22" spans="1:11" ht="29.25" customHeight="1" x14ac:dyDescent="0.25">
      <c r="A22" s="4" t="s">
        <v>74</v>
      </c>
      <c r="B22" s="66" t="s">
        <v>91</v>
      </c>
      <c r="C22" s="66"/>
      <c r="D22" s="66"/>
      <c r="E22" s="66"/>
      <c r="F22" s="66"/>
      <c r="G22" s="66"/>
      <c r="H22" s="66"/>
      <c r="I22" s="66"/>
      <c r="J22" s="66"/>
      <c r="K22" s="66"/>
    </row>
    <row r="23" spans="1:11" ht="24.75" customHeight="1" x14ac:dyDescent="0.25">
      <c r="A23" s="36" t="s">
        <v>10</v>
      </c>
      <c r="B23" s="35"/>
      <c r="C23" s="32"/>
      <c r="D23" s="32"/>
      <c r="E23" s="32"/>
      <c r="F23" s="32"/>
      <c r="G23" s="32"/>
      <c r="H23" s="32"/>
      <c r="I23" s="32"/>
      <c r="J23" s="32"/>
    </row>
    <row r="24" spans="1:11" ht="19.5" customHeight="1" x14ac:dyDescent="0.2">
      <c r="A24" s="61" t="s">
        <v>92</v>
      </c>
      <c r="B24" s="61"/>
      <c r="C24" s="61"/>
      <c r="D24" s="61"/>
      <c r="E24" s="61"/>
      <c r="F24" s="61"/>
      <c r="G24" s="61"/>
      <c r="H24" s="61"/>
      <c r="I24" s="61"/>
      <c r="J24" s="61"/>
    </row>
    <row r="25" spans="1:11" ht="22.5" customHeight="1" x14ac:dyDescent="0.2">
      <c r="A25" s="3" t="s">
        <v>11</v>
      </c>
      <c r="B25" s="32"/>
      <c r="C25" s="32"/>
      <c r="D25" s="32"/>
      <c r="E25" s="32"/>
      <c r="F25" s="32"/>
      <c r="G25" s="32"/>
      <c r="H25" s="32"/>
      <c r="I25" s="32"/>
      <c r="J25" s="32"/>
    </row>
    <row r="26" spans="1:11" ht="15.75" x14ac:dyDescent="0.25">
      <c r="A26" s="4" t="s">
        <v>74</v>
      </c>
      <c r="B26" s="33" t="s">
        <v>93</v>
      </c>
      <c r="C26" s="32"/>
      <c r="D26" s="32"/>
      <c r="E26" s="32"/>
      <c r="F26" s="32"/>
      <c r="G26" s="32"/>
      <c r="H26" s="32"/>
      <c r="I26" s="32"/>
      <c r="J26" s="32"/>
    </row>
    <row r="27" spans="1:11" ht="15.75" x14ac:dyDescent="0.2">
      <c r="A27" s="4"/>
      <c r="B27" s="32"/>
      <c r="C27" s="32"/>
      <c r="D27" s="32"/>
      <c r="E27" s="32"/>
      <c r="F27" s="32"/>
      <c r="G27" s="32"/>
      <c r="H27" s="32"/>
      <c r="I27" s="32"/>
      <c r="J27" s="32"/>
    </row>
  </sheetData>
  <mergeCells count="10">
    <mergeCell ref="A10:F10"/>
    <mergeCell ref="A11:F11"/>
    <mergeCell ref="A24:J24"/>
    <mergeCell ref="F20:H20"/>
    <mergeCell ref="D15:J15"/>
    <mergeCell ref="B17:J17"/>
    <mergeCell ref="F19:J19"/>
    <mergeCell ref="D16:F16"/>
    <mergeCell ref="B18:F18"/>
    <mergeCell ref="B22:K22"/>
  </mergeCells>
  <printOptions horizontalCentered="1" verticalCentered="1"/>
  <pageMargins left="0.70866141732283472" right="0.70866141732283472" top="0.74803149606299213" bottom="0.74803149606299213" header="0.31496062992125984" footer="0.31496062992125984"/>
  <pageSetup paperSize="9" scale="9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view="pageBreakPreview" topLeftCell="A7" zoomScale="60" zoomScaleNormal="100" workbookViewId="0">
      <selection activeCell="A15" sqref="A15:F15"/>
    </sheetView>
  </sheetViews>
  <sheetFormatPr defaultRowHeight="12.75" x14ac:dyDescent="0.2"/>
  <cols>
    <col min="1" max="1" width="43.5703125" customWidth="1"/>
    <col min="2" max="2" width="17.5703125" customWidth="1"/>
    <col min="3" max="3" width="18.5703125" customWidth="1"/>
    <col min="4" max="4" width="17.85546875" customWidth="1"/>
    <col min="5" max="5" width="19" customWidth="1"/>
    <col min="6" max="6" width="20.42578125" customWidth="1"/>
  </cols>
  <sheetData>
    <row r="1" spans="1:6" ht="15.75" x14ac:dyDescent="0.2">
      <c r="A1" s="3" t="s">
        <v>21</v>
      </c>
    </row>
    <row r="2" spans="1:6" ht="15.75" x14ac:dyDescent="0.2">
      <c r="A2" s="3" t="s">
        <v>22</v>
      </c>
    </row>
    <row r="3" spans="1:6" ht="15.75" x14ac:dyDescent="0.2">
      <c r="F3" s="11" t="s">
        <v>23</v>
      </c>
    </row>
    <row r="4" spans="1:6" ht="93.75" customHeight="1" x14ac:dyDescent="0.2">
      <c r="A4" s="12" t="s">
        <v>24</v>
      </c>
      <c r="B4" s="12" t="s">
        <v>25</v>
      </c>
      <c r="C4" s="12" t="s">
        <v>26</v>
      </c>
      <c r="D4" s="12" t="s">
        <v>27</v>
      </c>
      <c r="E4" s="12" t="s">
        <v>28</v>
      </c>
      <c r="F4" s="12" t="s">
        <v>29</v>
      </c>
    </row>
    <row r="5" spans="1:6" x14ac:dyDescent="0.2">
      <c r="A5" s="13">
        <v>1</v>
      </c>
      <c r="B5" s="13">
        <v>2</v>
      </c>
      <c r="C5" s="13">
        <v>3</v>
      </c>
      <c r="D5" s="13">
        <v>4</v>
      </c>
      <c r="E5" s="13">
        <v>5</v>
      </c>
      <c r="F5" s="13">
        <v>6</v>
      </c>
    </row>
    <row r="6" spans="1:6" ht="15.75" customHeight="1" x14ac:dyDescent="0.2">
      <c r="A6" s="23" t="s">
        <v>30</v>
      </c>
      <c r="B6" s="52">
        <f t="shared" ref="B6:F6" si="0">SUM(B7:B8)</f>
        <v>8001.9089999999997</v>
      </c>
      <c r="C6" s="52">
        <f t="shared" si="0"/>
        <v>8279.7620000000006</v>
      </c>
      <c r="D6" s="52">
        <f t="shared" si="0"/>
        <v>7349.5242000000007</v>
      </c>
      <c r="E6" s="57">
        <f t="shared" si="0"/>
        <v>277.85300000000103</v>
      </c>
      <c r="F6" s="57">
        <f t="shared" si="0"/>
        <v>-930.23780000000033</v>
      </c>
    </row>
    <row r="7" spans="1:6" ht="15.75" customHeight="1" x14ac:dyDescent="0.2">
      <c r="A7" s="14" t="s">
        <v>31</v>
      </c>
      <c r="B7" s="31">
        <f t="shared" ref="B7:D8" si="1">B10+B13</f>
        <v>7998.9089999999997</v>
      </c>
      <c r="C7" s="58">
        <f t="shared" si="1"/>
        <v>8264.6820000000007</v>
      </c>
      <c r="D7" s="58">
        <f t="shared" si="1"/>
        <v>7334.4462000000003</v>
      </c>
      <c r="E7" s="58">
        <f>C7-B7</f>
        <v>265.77300000000105</v>
      </c>
      <c r="F7" s="58">
        <f>D7-C7</f>
        <v>-930.23580000000038</v>
      </c>
    </row>
    <row r="8" spans="1:6" ht="15.75" customHeight="1" x14ac:dyDescent="0.2">
      <c r="A8" s="39" t="s">
        <v>32</v>
      </c>
      <c r="B8" s="58">
        <f t="shared" si="1"/>
        <v>3</v>
      </c>
      <c r="C8" s="58">
        <f t="shared" si="1"/>
        <v>15.08</v>
      </c>
      <c r="D8" s="58">
        <f t="shared" si="1"/>
        <v>15.077999999999999</v>
      </c>
      <c r="E8" s="58">
        <f>C8-B8</f>
        <v>12.08</v>
      </c>
      <c r="F8" s="58">
        <f>D8-C8</f>
        <v>-2.0000000000006679E-3</v>
      </c>
    </row>
    <row r="9" spans="1:6" ht="44.25" customHeight="1" x14ac:dyDescent="0.2">
      <c r="A9" s="23" t="s">
        <v>95</v>
      </c>
      <c r="B9" s="12">
        <f>SUM(B10:B11)</f>
        <v>8001.9089999999997</v>
      </c>
      <c r="C9" s="17">
        <f t="shared" ref="C9:F9" si="2">SUM(C10:C11)</f>
        <v>8279.7620000000006</v>
      </c>
      <c r="D9" s="17">
        <f t="shared" si="2"/>
        <v>7349.5242000000007</v>
      </c>
      <c r="E9" s="17">
        <f t="shared" si="2"/>
        <v>277.85300000000103</v>
      </c>
      <c r="F9" s="17">
        <f t="shared" si="2"/>
        <v>-930.23780000000033</v>
      </c>
    </row>
    <row r="10" spans="1:6" ht="15.75" customHeight="1" x14ac:dyDescent="0.2">
      <c r="A10" s="14" t="s">
        <v>33</v>
      </c>
      <c r="B10" s="27">
        <v>7998.9089999999997</v>
      </c>
      <c r="C10" s="27">
        <v>8264.6820000000007</v>
      </c>
      <c r="D10" s="51">
        <v>7334.4462000000003</v>
      </c>
      <c r="E10" s="27">
        <f>C10-B10</f>
        <v>265.77300000000105</v>
      </c>
      <c r="F10" s="27">
        <f>D10-C10</f>
        <v>-930.23580000000038</v>
      </c>
    </row>
    <row r="11" spans="1:6" ht="15.75" customHeight="1" x14ac:dyDescent="0.2">
      <c r="A11" s="14" t="s">
        <v>32</v>
      </c>
      <c r="B11" s="49">
        <v>3</v>
      </c>
      <c r="C11" s="49">
        <v>15.08</v>
      </c>
      <c r="D11" s="49">
        <v>15.077999999999999</v>
      </c>
      <c r="E11" s="49">
        <f>C11-B11</f>
        <v>12.08</v>
      </c>
      <c r="F11" s="49">
        <f>D11-C11</f>
        <v>-2.0000000000006679E-3</v>
      </c>
    </row>
    <row r="12" spans="1:6" ht="46.5" customHeight="1" x14ac:dyDescent="0.2">
      <c r="A12" s="14" t="s">
        <v>94</v>
      </c>
      <c r="B12" s="17">
        <f>SUM(B13:B14)</f>
        <v>0</v>
      </c>
      <c r="C12" s="17">
        <f t="shared" ref="C12" si="3">SUM(C13:C14)</f>
        <v>0</v>
      </c>
      <c r="D12" s="17">
        <f t="shared" ref="D12" si="4">SUM(D13:D14)</f>
        <v>0</v>
      </c>
      <c r="E12" s="17">
        <f t="shared" ref="E12" si="5">SUM(E13:E14)</f>
        <v>0</v>
      </c>
      <c r="F12" s="17">
        <f t="shared" ref="F12" si="6">SUM(F13:F14)</f>
        <v>0</v>
      </c>
    </row>
    <row r="13" spans="1:6" ht="15.75" customHeight="1" x14ac:dyDescent="0.2">
      <c r="A13" s="14" t="s">
        <v>33</v>
      </c>
      <c r="B13" s="49"/>
      <c r="C13" s="49"/>
      <c r="D13" s="49"/>
      <c r="E13" s="49">
        <f>C13-B13</f>
        <v>0</v>
      </c>
      <c r="F13" s="49">
        <f>D13-C13</f>
        <v>0</v>
      </c>
    </row>
    <row r="14" spans="1:6" ht="15.75" customHeight="1" x14ac:dyDescent="0.2">
      <c r="A14" s="14" t="s">
        <v>32</v>
      </c>
      <c r="B14" s="49"/>
      <c r="C14" s="49"/>
      <c r="D14" s="49"/>
      <c r="E14" s="49">
        <f>C14-B14</f>
        <v>0</v>
      </c>
      <c r="F14" s="27">
        <f>D14-C14</f>
        <v>0</v>
      </c>
    </row>
    <row r="15" spans="1:6" ht="76.5" customHeight="1" x14ac:dyDescent="0.2">
      <c r="A15" s="67" t="s">
        <v>96</v>
      </c>
      <c r="B15" s="67"/>
      <c r="C15" s="67"/>
      <c r="D15" s="67"/>
      <c r="E15" s="67"/>
      <c r="F15" s="67"/>
    </row>
    <row r="16" spans="1:6" ht="7.5" customHeight="1" x14ac:dyDescent="0.2">
      <c r="A16" s="4" t="s">
        <v>9</v>
      </c>
    </row>
    <row r="18" spans="1:1" ht="15.75" x14ac:dyDescent="0.2">
      <c r="A18" s="3"/>
    </row>
  </sheetData>
  <mergeCells count="1">
    <mergeCell ref="A15:F15"/>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opLeftCell="A23" zoomScaleNormal="100" workbookViewId="0">
      <selection activeCell="N25" sqref="N25"/>
    </sheetView>
  </sheetViews>
  <sheetFormatPr defaultRowHeight="12.75" x14ac:dyDescent="0.2"/>
  <cols>
    <col min="1" max="1" width="14.28515625" customWidth="1"/>
    <col min="2" max="11" width="11.85546875" customWidth="1"/>
  </cols>
  <sheetData>
    <row r="1" spans="1:11" ht="15.75" x14ac:dyDescent="0.2">
      <c r="A1" s="3" t="s">
        <v>35</v>
      </c>
    </row>
    <row r="2" spans="1:11" ht="15.75" x14ac:dyDescent="0.2">
      <c r="A2" s="11"/>
      <c r="K2" s="11" t="s">
        <v>23</v>
      </c>
    </row>
    <row r="3" spans="1:11" ht="47.25" customHeight="1" x14ac:dyDescent="0.2">
      <c r="A3" s="12" t="s">
        <v>36</v>
      </c>
      <c r="B3" s="68" t="s">
        <v>25</v>
      </c>
      <c r="C3" s="68"/>
      <c r="D3" s="68" t="s">
        <v>26</v>
      </c>
      <c r="E3" s="68"/>
      <c r="F3" s="68" t="s">
        <v>27</v>
      </c>
      <c r="G3" s="68"/>
      <c r="H3" s="68" t="s">
        <v>28</v>
      </c>
      <c r="I3" s="68"/>
      <c r="J3" s="68" t="s">
        <v>29</v>
      </c>
      <c r="K3" s="68"/>
    </row>
    <row r="4" spans="1:11" ht="29.25" customHeight="1" x14ac:dyDescent="0.2">
      <c r="A4" s="12" t="s">
        <v>37</v>
      </c>
      <c r="B4" s="13" t="s">
        <v>38</v>
      </c>
      <c r="C4" s="13" t="s">
        <v>39</v>
      </c>
      <c r="D4" s="13" t="s">
        <v>38</v>
      </c>
      <c r="E4" s="13" t="s">
        <v>39</v>
      </c>
      <c r="F4" s="13" t="s">
        <v>38</v>
      </c>
      <c r="G4" s="13" t="s">
        <v>39</v>
      </c>
      <c r="H4" s="13" t="s">
        <v>38</v>
      </c>
      <c r="I4" s="13" t="s">
        <v>39</v>
      </c>
      <c r="J4" s="13" t="s">
        <v>38</v>
      </c>
      <c r="K4" s="13" t="s">
        <v>39</v>
      </c>
    </row>
    <row r="5" spans="1:11" x14ac:dyDescent="0.2">
      <c r="A5" s="13">
        <v>1</v>
      </c>
      <c r="B5" s="13">
        <v>2</v>
      </c>
      <c r="C5" s="13">
        <v>3</v>
      </c>
      <c r="D5" s="13">
        <v>4</v>
      </c>
      <c r="E5" s="13">
        <v>5</v>
      </c>
      <c r="F5" s="13">
        <v>6</v>
      </c>
      <c r="G5" s="13">
        <v>7</v>
      </c>
      <c r="H5" s="13">
        <v>8</v>
      </c>
      <c r="I5" s="13">
        <v>9</v>
      </c>
      <c r="J5" s="13">
        <v>10</v>
      </c>
      <c r="K5" s="13">
        <v>11</v>
      </c>
    </row>
    <row r="6" spans="1:11" x14ac:dyDescent="0.2">
      <c r="A6" s="41">
        <v>2111</v>
      </c>
      <c r="B6" s="43">
        <v>5674.2330000000002</v>
      </c>
      <c r="C6" s="43"/>
      <c r="D6" s="43">
        <v>5674.2330000000002</v>
      </c>
      <c r="E6" s="43"/>
      <c r="F6" s="43">
        <v>5384.9982200000004</v>
      </c>
      <c r="G6" s="43"/>
      <c r="H6" s="43">
        <f t="shared" ref="H6:H21" si="0">D6-B6</f>
        <v>0</v>
      </c>
      <c r="I6" s="43">
        <f t="shared" ref="I6:I21" si="1">E6-C6</f>
        <v>0</v>
      </c>
      <c r="J6" s="43">
        <f t="shared" ref="J6:J21" si="2">F6-D6</f>
        <v>-289.23477999999977</v>
      </c>
      <c r="K6" s="43">
        <f t="shared" ref="K6:K21" si="3">G6-E6</f>
        <v>0</v>
      </c>
    </row>
    <row r="7" spans="1:11" x14ac:dyDescent="0.2">
      <c r="A7" s="41">
        <v>2120</v>
      </c>
      <c r="B7" s="43">
        <v>1242.825</v>
      </c>
      <c r="C7" s="43"/>
      <c r="D7" s="43">
        <v>1242.825</v>
      </c>
      <c r="E7" s="43"/>
      <c r="F7" s="43">
        <v>1177.09193</v>
      </c>
      <c r="G7" s="43"/>
      <c r="H7" s="43">
        <f t="shared" si="0"/>
        <v>0</v>
      </c>
      <c r="I7" s="43">
        <f t="shared" si="1"/>
        <v>0</v>
      </c>
      <c r="J7" s="43">
        <f t="shared" si="2"/>
        <v>-65.733069999999998</v>
      </c>
      <c r="K7" s="43">
        <f t="shared" si="3"/>
        <v>0</v>
      </c>
    </row>
    <row r="8" spans="1:11" x14ac:dyDescent="0.2">
      <c r="A8" s="41">
        <v>2210</v>
      </c>
      <c r="B8" s="43">
        <v>22.997</v>
      </c>
      <c r="C8" s="43">
        <v>1</v>
      </c>
      <c r="D8" s="43">
        <v>139.041</v>
      </c>
      <c r="E8" s="43">
        <v>14.48</v>
      </c>
      <c r="F8" s="43">
        <v>40.993969999999997</v>
      </c>
      <c r="G8" s="43">
        <v>14.478</v>
      </c>
      <c r="H8" s="43">
        <f t="shared" si="0"/>
        <v>116.044</v>
      </c>
      <c r="I8" s="43">
        <f t="shared" si="1"/>
        <v>13.48</v>
      </c>
      <c r="J8" s="43">
        <f t="shared" si="2"/>
        <v>-98.047030000000007</v>
      </c>
      <c r="K8" s="43">
        <f t="shared" si="3"/>
        <v>-2.0000000000006679E-3</v>
      </c>
    </row>
    <row r="9" spans="1:11" x14ac:dyDescent="0.2">
      <c r="A9" s="48">
        <v>2220</v>
      </c>
      <c r="B9" s="43">
        <v>0.378</v>
      </c>
      <c r="C9" s="43"/>
      <c r="D9" s="43">
        <v>20.978000000000002</v>
      </c>
      <c r="E9" s="43"/>
      <c r="F9" s="43">
        <v>20.96</v>
      </c>
      <c r="G9" s="43"/>
      <c r="H9" s="43">
        <f t="shared" si="0"/>
        <v>20.6</v>
      </c>
      <c r="I9" s="43">
        <f t="shared" si="1"/>
        <v>0</v>
      </c>
      <c r="J9" s="43">
        <f t="shared" si="2"/>
        <v>-1.8000000000000682E-2</v>
      </c>
      <c r="K9" s="43">
        <f t="shared" si="3"/>
        <v>0</v>
      </c>
    </row>
    <row r="10" spans="1:11" x14ac:dyDescent="0.2">
      <c r="A10" s="48">
        <v>2230</v>
      </c>
      <c r="B10" s="43"/>
      <c r="C10" s="43"/>
      <c r="D10" s="43"/>
      <c r="E10" s="43"/>
      <c r="F10" s="43"/>
      <c r="G10" s="43"/>
      <c r="H10" s="43">
        <f t="shared" si="0"/>
        <v>0</v>
      </c>
      <c r="I10" s="43">
        <f t="shared" si="1"/>
        <v>0</v>
      </c>
      <c r="J10" s="43">
        <f t="shared" si="2"/>
        <v>0</v>
      </c>
      <c r="K10" s="43">
        <f t="shared" si="3"/>
        <v>0</v>
      </c>
    </row>
    <row r="11" spans="1:11" x14ac:dyDescent="0.2">
      <c r="A11" s="41">
        <v>2240</v>
      </c>
      <c r="B11" s="43">
        <v>30.033000000000001</v>
      </c>
      <c r="C11" s="43"/>
      <c r="D11" s="43">
        <v>235.756</v>
      </c>
      <c r="E11" s="43">
        <v>0.6</v>
      </c>
      <c r="F11" s="43">
        <v>118.4558</v>
      </c>
      <c r="G11" s="43">
        <v>0.6</v>
      </c>
      <c r="H11" s="43">
        <f t="shared" si="0"/>
        <v>205.72300000000001</v>
      </c>
      <c r="I11" s="43">
        <f t="shared" si="1"/>
        <v>0.6</v>
      </c>
      <c r="J11" s="43">
        <f t="shared" si="2"/>
        <v>-117.3002</v>
      </c>
      <c r="K11" s="43">
        <f t="shared" si="3"/>
        <v>0</v>
      </c>
    </row>
    <row r="12" spans="1:11" x14ac:dyDescent="0.2">
      <c r="A12" s="41">
        <v>2250</v>
      </c>
      <c r="B12" s="43">
        <v>11.166</v>
      </c>
      <c r="C12" s="43"/>
      <c r="D12" s="43">
        <v>4.1959999999999997</v>
      </c>
      <c r="E12" s="43"/>
      <c r="F12" s="43">
        <v>0.18</v>
      </c>
      <c r="G12" s="43"/>
      <c r="H12" s="43">
        <f t="shared" si="0"/>
        <v>-6.9700000000000006</v>
      </c>
      <c r="I12" s="43">
        <f t="shared" si="1"/>
        <v>0</v>
      </c>
      <c r="J12" s="43">
        <f t="shared" si="2"/>
        <v>-4.016</v>
      </c>
      <c r="K12" s="43">
        <f t="shared" si="3"/>
        <v>0</v>
      </c>
    </row>
    <row r="13" spans="1:11" x14ac:dyDescent="0.2">
      <c r="A13" s="48">
        <v>2271</v>
      </c>
      <c r="B13" s="43">
        <v>886.52700000000004</v>
      </c>
      <c r="C13" s="43"/>
      <c r="D13" s="43">
        <v>814.50300000000004</v>
      </c>
      <c r="E13" s="43"/>
      <c r="F13" s="43">
        <v>485.64661000000001</v>
      </c>
      <c r="G13" s="43"/>
      <c r="H13" s="43">
        <f t="shared" si="0"/>
        <v>-72.024000000000001</v>
      </c>
      <c r="I13" s="43">
        <f t="shared" si="1"/>
        <v>0</v>
      </c>
      <c r="J13" s="43">
        <f t="shared" si="2"/>
        <v>-328.85639000000003</v>
      </c>
      <c r="K13" s="43">
        <f t="shared" si="3"/>
        <v>0</v>
      </c>
    </row>
    <row r="14" spans="1:11" x14ac:dyDescent="0.2">
      <c r="A14" s="48">
        <v>2272</v>
      </c>
      <c r="B14" s="43">
        <v>15.65</v>
      </c>
      <c r="C14" s="43"/>
      <c r="D14" s="43">
        <v>15.65</v>
      </c>
      <c r="E14" s="43"/>
      <c r="F14" s="43">
        <v>8.2829899999999999</v>
      </c>
      <c r="G14" s="43"/>
      <c r="H14" s="43">
        <f t="shared" si="0"/>
        <v>0</v>
      </c>
      <c r="I14" s="43">
        <f t="shared" si="1"/>
        <v>0</v>
      </c>
      <c r="J14" s="43">
        <f t="shared" si="2"/>
        <v>-7.3670100000000005</v>
      </c>
      <c r="K14" s="43">
        <f t="shared" si="3"/>
        <v>0</v>
      </c>
    </row>
    <row r="15" spans="1:11" x14ac:dyDescent="0.2">
      <c r="A15" s="48">
        <v>2273</v>
      </c>
      <c r="B15" s="43">
        <v>38.436999999999998</v>
      </c>
      <c r="C15" s="43"/>
      <c r="D15" s="43">
        <v>32.837000000000003</v>
      </c>
      <c r="E15" s="43"/>
      <c r="F15" s="43">
        <v>27.043959999999998</v>
      </c>
      <c r="G15" s="43"/>
      <c r="H15" s="43">
        <f t="shared" si="0"/>
        <v>-5.5999999999999943</v>
      </c>
      <c r="I15" s="43">
        <f t="shared" si="1"/>
        <v>0</v>
      </c>
      <c r="J15" s="43">
        <f t="shared" si="2"/>
        <v>-5.7930400000000049</v>
      </c>
      <c r="K15" s="43">
        <f t="shared" si="3"/>
        <v>0</v>
      </c>
    </row>
    <row r="16" spans="1:11" x14ac:dyDescent="0.2">
      <c r="A16" s="48">
        <v>2274</v>
      </c>
      <c r="B16" s="43"/>
      <c r="C16" s="43"/>
      <c r="D16" s="43"/>
      <c r="E16" s="43"/>
      <c r="F16" s="43"/>
      <c r="G16" s="43"/>
      <c r="H16" s="43">
        <f t="shared" si="0"/>
        <v>0</v>
      </c>
      <c r="I16" s="43">
        <f t="shared" si="1"/>
        <v>0</v>
      </c>
      <c r="J16" s="43">
        <f t="shared" si="2"/>
        <v>0</v>
      </c>
      <c r="K16" s="43">
        <f t="shared" si="3"/>
        <v>0</v>
      </c>
    </row>
    <row r="17" spans="1:11" x14ac:dyDescent="0.2">
      <c r="A17" s="48">
        <v>2275</v>
      </c>
      <c r="B17" s="43">
        <v>52.366999999999997</v>
      </c>
      <c r="C17" s="43"/>
      <c r="D17" s="43">
        <v>52.366999999999997</v>
      </c>
      <c r="E17" s="43"/>
      <c r="F17" s="43">
        <v>44.639719999999997</v>
      </c>
      <c r="G17" s="43"/>
      <c r="H17" s="43">
        <f t="shared" si="0"/>
        <v>0</v>
      </c>
      <c r="I17" s="43">
        <f t="shared" si="1"/>
        <v>0</v>
      </c>
      <c r="J17" s="43">
        <f t="shared" si="2"/>
        <v>-7.7272800000000004</v>
      </c>
      <c r="K17" s="43">
        <f t="shared" si="3"/>
        <v>0</v>
      </c>
    </row>
    <row r="18" spans="1:11" x14ac:dyDescent="0.2">
      <c r="A18" s="48">
        <v>2281</v>
      </c>
      <c r="B18" s="43"/>
      <c r="C18" s="43"/>
      <c r="D18" s="43"/>
      <c r="E18" s="43"/>
      <c r="F18" s="43"/>
      <c r="G18" s="43"/>
      <c r="H18" s="43">
        <f t="shared" si="0"/>
        <v>0</v>
      </c>
      <c r="I18" s="43">
        <f t="shared" si="1"/>
        <v>0</v>
      </c>
      <c r="J18" s="43">
        <f t="shared" si="2"/>
        <v>0</v>
      </c>
      <c r="K18" s="43">
        <f t="shared" si="3"/>
        <v>0</v>
      </c>
    </row>
    <row r="19" spans="1:11" x14ac:dyDescent="0.2">
      <c r="A19" s="41">
        <v>2282</v>
      </c>
      <c r="B19" s="43">
        <v>1.296</v>
      </c>
      <c r="C19" s="43"/>
      <c r="D19" s="43">
        <v>1.296</v>
      </c>
      <c r="E19" s="43"/>
      <c r="F19" s="43"/>
      <c r="G19" s="43"/>
      <c r="H19" s="43">
        <f t="shared" si="0"/>
        <v>0</v>
      </c>
      <c r="I19" s="43">
        <f t="shared" si="1"/>
        <v>0</v>
      </c>
      <c r="J19" s="43">
        <f t="shared" si="2"/>
        <v>-1.296</v>
      </c>
      <c r="K19" s="43">
        <f t="shared" si="3"/>
        <v>0</v>
      </c>
    </row>
    <row r="20" spans="1:11" x14ac:dyDescent="0.2">
      <c r="A20" s="41">
        <v>2800</v>
      </c>
      <c r="B20" s="43">
        <v>23</v>
      </c>
      <c r="C20" s="43">
        <v>2</v>
      </c>
      <c r="D20" s="43">
        <v>31</v>
      </c>
      <c r="E20" s="43"/>
      <c r="F20" s="43">
        <v>26.152999999999999</v>
      </c>
      <c r="G20" s="43"/>
      <c r="H20" s="43">
        <f t="shared" si="0"/>
        <v>8</v>
      </c>
      <c r="I20" s="43">
        <f t="shared" si="1"/>
        <v>-2</v>
      </c>
      <c r="J20" s="43">
        <f t="shared" si="2"/>
        <v>-4.8470000000000013</v>
      </c>
      <c r="K20" s="43">
        <f t="shared" si="3"/>
        <v>0</v>
      </c>
    </row>
    <row r="21" spans="1:11" x14ac:dyDescent="0.2">
      <c r="A21" s="41">
        <v>3110</v>
      </c>
      <c r="B21" s="50"/>
      <c r="C21" s="43"/>
      <c r="D21" s="50"/>
      <c r="E21" s="43"/>
      <c r="F21" s="50"/>
      <c r="G21" s="43"/>
      <c r="H21" s="43">
        <f t="shared" si="0"/>
        <v>0</v>
      </c>
      <c r="I21" s="43">
        <f t="shared" si="1"/>
        <v>0</v>
      </c>
      <c r="J21" s="43">
        <f t="shared" si="2"/>
        <v>0</v>
      </c>
      <c r="K21" s="43">
        <f t="shared" si="3"/>
        <v>0</v>
      </c>
    </row>
    <row r="22" spans="1:11" ht="15" x14ac:dyDescent="0.2">
      <c r="A22" s="18"/>
      <c r="B22" s="44"/>
      <c r="C22" s="44"/>
      <c r="D22" s="44"/>
      <c r="E22" s="44"/>
      <c r="F22" s="44"/>
      <c r="G22" s="44"/>
      <c r="H22" s="44"/>
      <c r="I22" s="44"/>
      <c r="J22" s="53"/>
      <c r="K22" s="53"/>
    </row>
    <row r="23" spans="1:11" ht="15" x14ac:dyDescent="0.2">
      <c r="A23" s="19" t="s">
        <v>40</v>
      </c>
      <c r="B23" s="42">
        <f>SUM(B6:B22)</f>
        <v>7998.9090000000006</v>
      </c>
      <c r="C23" s="42">
        <f t="shared" ref="C23:K23" si="4">SUM(C6:C22)</f>
        <v>3</v>
      </c>
      <c r="D23" s="42">
        <f t="shared" si="4"/>
        <v>8264.6820000000007</v>
      </c>
      <c r="E23" s="42">
        <f t="shared" si="4"/>
        <v>15.08</v>
      </c>
      <c r="F23" s="42">
        <f t="shared" si="4"/>
        <v>7334.4462000000003</v>
      </c>
      <c r="G23" s="42">
        <f t="shared" si="4"/>
        <v>15.077999999999999</v>
      </c>
      <c r="H23" s="42">
        <f t="shared" si="4"/>
        <v>265.77300000000002</v>
      </c>
      <c r="I23" s="42">
        <f t="shared" si="4"/>
        <v>12.08</v>
      </c>
      <c r="J23" s="42">
        <f t="shared" si="4"/>
        <v>-930.23579999999981</v>
      </c>
      <c r="K23" s="42">
        <f t="shared" si="4"/>
        <v>-2.0000000000006679E-3</v>
      </c>
    </row>
    <row r="24" spans="1:11" ht="15.75" x14ac:dyDescent="0.2">
      <c r="A24" s="4" t="s">
        <v>97</v>
      </c>
    </row>
    <row r="25" spans="1:11" ht="355.5" customHeight="1" x14ac:dyDescent="0.2">
      <c r="A25" s="54" t="s">
        <v>34</v>
      </c>
      <c r="B25" s="93" t="s">
        <v>116</v>
      </c>
      <c r="C25" s="93"/>
      <c r="D25" s="93"/>
      <c r="E25" s="93"/>
      <c r="F25" s="93"/>
      <c r="G25" s="93"/>
      <c r="H25" s="93"/>
      <c r="I25" s="93"/>
      <c r="J25" s="93"/>
      <c r="K25" s="93"/>
    </row>
    <row r="26" spans="1:11" ht="12" customHeight="1" x14ac:dyDescent="0.2">
      <c r="A26" s="4" t="s">
        <v>9</v>
      </c>
    </row>
    <row r="27" spans="1:11" ht="12" customHeight="1" x14ac:dyDescent="0.2"/>
    <row r="28" spans="1:11" ht="12" customHeight="1" x14ac:dyDescent="0.2">
      <c r="A28" s="3"/>
    </row>
    <row r="29" spans="1:11" ht="12" customHeight="1" x14ac:dyDescent="0.2"/>
    <row r="30" spans="1:11" ht="12" customHeight="1" x14ac:dyDescent="0.2"/>
    <row r="31" spans="1:11" ht="12" customHeight="1" x14ac:dyDescent="0.2"/>
    <row r="32" spans="1:11" ht="12" customHeight="1" x14ac:dyDescent="0.2"/>
    <row r="33" ht="12" customHeight="1" x14ac:dyDescent="0.2"/>
    <row r="34" ht="12" customHeight="1" x14ac:dyDescent="0.2"/>
    <row r="35" ht="12" customHeight="1" x14ac:dyDescent="0.2"/>
    <row r="36" ht="12" customHeight="1" x14ac:dyDescent="0.2"/>
    <row r="37" ht="12" customHeight="1" x14ac:dyDescent="0.2"/>
  </sheetData>
  <mergeCells count="6">
    <mergeCell ref="B25:K25"/>
    <mergeCell ref="B3:C3"/>
    <mergeCell ref="D3:E3"/>
    <mergeCell ref="F3:G3"/>
    <mergeCell ref="H3:I3"/>
    <mergeCell ref="J3:K3"/>
  </mergeCells>
  <pageMargins left="0.7" right="0.7" top="0.75" bottom="0.75" header="0.3" footer="0.3"/>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view="pageBreakPreview" zoomScale="60" zoomScaleNormal="100" workbookViewId="0">
      <selection activeCell="L8" sqref="L8"/>
    </sheetView>
  </sheetViews>
  <sheetFormatPr defaultRowHeight="12.75" x14ac:dyDescent="0.2"/>
  <cols>
    <col min="1" max="1" width="18.140625" customWidth="1"/>
    <col min="2" max="2" width="15.7109375" customWidth="1"/>
    <col min="3" max="3" width="19.5703125" customWidth="1"/>
    <col min="4" max="4" width="16.42578125" customWidth="1"/>
    <col min="5" max="5" width="16.140625" customWidth="1"/>
    <col min="6" max="6" width="20" customWidth="1"/>
    <col min="7" max="7" width="21.140625" customWidth="1"/>
  </cols>
  <sheetData>
    <row r="1" spans="1:7" ht="15.75" x14ac:dyDescent="0.2">
      <c r="A1" s="3" t="s">
        <v>41</v>
      </c>
    </row>
    <row r="2" spans="1:7" ht="15.75" x14ac:dyDescent="0.2">
      <c r="G2" s="11" t="s">
        <v>23</v>
      </c>
    </row>
    <row r="3" spans="1:7" ht="31.5" customHeight="1" x14ac:dyDescent="0.2">
      <c r="A3" s="68" t="s">
        <v>42</v>
      </c>
      <c r="B3" s="68" t="s">
        <v>43</v>
      </c>
      <c r="C3" s="68"/>
      <c r="D3" s="68"/>
      <c r="E3" s="68" t="s">
        <v>44</v>
      </c>
      <c r="F3" s="68"/>
      <c r="G3" s="68"/>
    </row>
    <row r="4" spans="1:7" ht="25.5" customHeight="1" x14ac:dyDescent="0.2">
      <c r="A4" s="68"/>
      <c r="B4" s="70" t="s">
        <v>45</v>
      </c>
      <c r="C4" s="70" t="s">
        <v>46</v>
      </c>
      <c r="D4" s="70"/>
      <c r="E4" s="70" t="s">
        <v>45</v>
      </c>
      <c r="F4" s="70" t="s">
        <v>46</v>
      </c>
      <c r="G4" s="70"/>
    </row>
    <row r="5" spans="1:7" x14ac:dyDescent="0.2">
      <c r="A5" s="68"/>
      <c r="B5" s="70"/>
      <c r="C5" s="21" t="s">
        <v>47</v>
      </c>
      <c r="D5" s="21" t="s">
        <v>48</v>
      </c>
      <c r="E5" s="70"/>
      <c r="F5" s="21" t="s">
        <v>47</v>
      </c>
      <c r="G5" s="21" t="s">
        <v>48</v>
      </c>
    </row>
    <row r="6" spans="1:7" x14ac:dyDescent="0.2">
      <c r="A6" s="13">
        <v>1</v>
      </c>
      <c r="B6" s="13">
        <v>2</v>
      </c>
      <c r="C6" s="13">
        <v>3</v>
      </c>
      <c r="D6" s="13">
        <v>4</v>
      </c>
      <c r="E6" s="13">
        <v>5</v>
      </c>
      <c r="F6" s="13">
        <v>6</v>
      </c>
      <c r="G6" s="13">
        <v>7</v>
      </c>
    </row>
    <row r="7" spans="1:7" ht="56.25" customHeight="1" x14ac:dyDescent="0.2">
      <c r="A7" s="14" t="s">
        <v>49</v>
      </c>
      <c r="B7" s="55">
        <f>B11</f>
        <v>0</v>
      </c>
      <c r="C7" s="55">
        <f t="shared" ref="C7:G7" si="0">C11</f>
        <v>0</v>
      </c>
      <c r="D7" s="55">
        <f t="shared" si="0"/>
        <v>0</v>
      </c>
      <c r="E7" s="55">
        <f t="shared" si="0"/>
        <v>0</v>
      </c>
      <c r="F7" s="55">
        <f t="shared" si="0"/>
        <v>0</v>
      </c>
      <c r="G7" s="55">
        <f t="shared" si="0"/>
        <v>0</v>
      </c>
    </row>
    <row r="8" spans="1:7" ht="33" customHeight="1" x14ac:dyDescent="0.2">
      <c r="A8" s="14" t="s">
        <v>50</v>
      </c>
      <c r="B8" s="22"/>
      <c r="C8" s="22"/>
      <c r="D8" s="22"/>
      <c r="E8" s="22"/>
      <c r="F8" s="22"/>
      <c r="G8" s="22"/>
    </row>
    <row r="9" spans="1:7" ht="15.75" x14ac:dyDescent="0.2">
      <c r="A9" s="14">
        <v>2210</v>
      </c>
      <c r="B9" s="22"/>
      <c r="C9" s="22"/>
      <c r="D9" s="22"/>
      <c r="E9" s="22"/>
      <c r="F9" s="22"/>
      <c r="G9" s="22"/>
    </row>
    <row r="10" spans="1:7" ht="15.75" x14ac:dyDescent="0.2">
      <c r="A10" s="14"/>
      <c r="B10" s="22"/>
      <c r="C10" s="22"/>
      <c r="D10" s="22"/>
      <c r="E10" s="22"/>
      <c r="F10" s="22"/>
      <c r="G10" s="22"/>
    </row>
    <row r="11" spans="1:7" ht="35.25" customHeight="1" x14ac:dyDescent="0.2">
      <c r="A11" s="14" t="s">
        <v>51</v>
      </c>
      <c r="B11" s="55"/>
      <c r="C11" s="55"/>
      <c r="D11" s="55"/>
      <c r="E11" s="55"/>
      <c r="F11" s="55"/>
      <c r="G11" s="22"/>
    </row>
    <row r="12" spans="1:7" ht="15.75" x14ac:dyDescent="0.2">
      <c r="A12" s="14"/>
      <c r="B12" s="22"/>
      <c r="C12" s="22"/>
      <c r="D12" s="22"/>
      <c r="E12" s="22"/>
      <c r="F12" s="22"/>
      <c r="G12" s="22"/>
    </row>
    <row r="13" spans="1:7" ht="15.75" x14ac:dyDescent="0.2">
      <c r="A13" s="14"/>
      <c r="B13" s="22"/>
      <c r="C13" s="22"/>
      <c r="D13" s="22"/>
      <c r="E13" s="22"/>
      <c r="F13" s="22"/>
      <c r="G13" s="22"/>
    </row>
    <row r="14" spans="1:7" ht="33.75" customHeight="1" x14ac:dyDescent="0.2">
      <c r="A14" s="69" t="s">
        <v>98</v>
      </c>
      <c r="B14" s="69"/>
      <c r="C14" s="69"/>
      <c r="D14" s="69"/>
      <c r="E14" s="69"/>
      <c r="F14" s="69"/>
      <c r="G14" s="69"/>
    </row>
    <row r="15" spans="1:7" ht="15.75" x14ac:dyDescent="0.2">
      <c r="A15" s="4" t="s">
        <v>9</v>
      </c>
    </row>
    <row r="16" spans="1:7" ht="15.75" x14ac:dyDescent="0.2">
      <c r="A16" s="4"/>
    </row>
    <row r="18" spans="1:1" ht="15.75" x14ac:dyDescent="0.2">
      <c r="A18" s="3"/>
    </row>
  </sheetData>
  <mergeCells count="8">
    <mergeCell ref="A14:G14"/>
    <mergeCell ref="A3:A5"/>
    <mergeCell ref="B3:D3"/>
    <mergeCell ref="E3:G3"/>
    <mergeCell ref="B4:B5"/>
    <mergeCell ref="C4:D4"/>
    <mergeCell ref="E4:E5"/>
    <mergeCell ref="F4:G4"/>
  </mergeCells>
  <hyperlinks>
    <hyperlink ref="B4" r:id="rId1" display="http://search.ligazakon.ua/l_doc2.nsf/link1/RE30165.html"/>
    <hyperlink ref="C4" r:id="rId2" display="http://search.ligazakon.ua/l_doc2.nsf/link1/RE30165.html"/>
    <hyperlink ref="E4" r:id="rId3" display="http://search.ligazakon.ua/l_doc2.nsf/link1/RE30165.html"/>
    <hyperlink ref="F4" r:id="rId4" display="http://search.ligazakon.ua/l_doc2.nsf/link1/RE30165.html"/>
    <hyperlink ref="C5" r:id="rId5" display="http://search.ligazakon.ua/l_doc2.nsf/link1/RE30165.html"/>
    <hyperlink ref="D5" r:id="rId6" display="http://search.ligazakon.ua/l_doc2.nsf/link1/RE30165.html"/>
    <hyperlink ref="F5" r:id="rId7" display="http://search.ligazakon.ua/l_doc2.nsf/link1/RE30165.html"/>
    <hyperlink ref="G5" r:id="rId8" display="http://search.ligazakon.ua/l_doc2.nsf/link1/RE30165.html"/>
  </hyperlinks>
  <pageMargins left="0.7" right="0.7" top="0.75" bottom="0.75" header="0.3" footer="0.3"/>
  <pageSetup paperSize="9" orientation="landscape"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opLeftCell="A4" zoomScaleNormal="100" workbookViewId="0">
      <selection activeCell="D17" sqref="D17:D18"/>
    </sheetView>
  </sheetViews>
  <sheetFormatPr defaultRowHeight="12.75" x14ac:dyDescent="0.2"/>
  <cols>
    <col min="1" max="1" width="32.42578125" customWidth="1"/>
    <col min="2" max="6" width="21.5703125" customWidth="1"/>
  </cols>
  <sheetData>
    <row r="1" spans="1:6" ht="15.75" x14ac:dyDescent="0.2">
      <c r="A1" s="3" t="s">
        <v>52</v>
      </c>
    </row>
    <row r="2" spans="1:6" ht="15.75" x14ac:dyDescent="0.2">
      <c r="A2" s="3" t="s">
        <v>53</v>
      </c>
    </row>
    <row r="3" spans="1:6" ht="60.75" customHeight="1" x14ac:dyDescent="0.2">
      <c r="A3" s="12" t="s">
        <v>54</v>
      </c>
      <c r="B3" s="12" t="s">
        <v>25</v>
      </c>
      <c r="C3" s="12" t="s">
        <v>26</v>
      </c>
      <c r="D3" s="12" t="s">
        <v>27</v>
      </c>
      <c r="E3" s="12" t="s">
        <v>28</v>
      </c>
      <c r="F3" s="12" t="s">
        <v>29</v>
      </c>
    </row>
    <row r="4" spans="1:6" x14ac:dyDescent="0.2">
      <c r="A4" s="13">
        <v>1</v>
      </c>
      <c r="B4" s="13">
        <v>2</v>
      </c>
      <c r="C4" s="13">
        <v>3</v>
      </c>
      <c r="D4" s="13">
        <v>4</v>
      </c>
      <c r="E4" s="13">
        <v>5</v>
      </c>
      <c r="F4" s="13">
        <v>6</v>
      </c>
    </row>
    <row r="5" spans="1:6" ht="15.75" x14ac:dyDescent="0.2">
      <c r="A5" s="75" t="s">
        <v>76</v>
      </c>
      <c r="B5" s="76"/>
      <c r="C5" s="76"/>
      <c r="D5" s="76"/>
      <c r="E5" s="76"/>
      <c r="F5" s="77"/>
    </row>
    <row r="6" spans="1:6" ht="48" customHeight="1" x14ac:dyDescent="0.2">
      <c r="A6" s="46" t="s">
        <v>99</v>
      </c>
      <c r="B6" s="49">
        <v>39.9</v>
      </c>
      <c r="C6" s="49">
        <f>B6</f>
        <v>39.9</v>
      </c>
      <c r="D6" s="49">
        <v>41</v>
      </c>
      <c r="E6" s="49">
        <f t="shared" ref="E6:F10" si="0">C6-B6</f>
        <v>0</v>
      </c>
      <c r="F6" s="49">
        <f t="shared" si="0"/>
        <v>1.1000000000000014</v>
      </c>
    </row>
    <row r="7" spans="1:6" ht="31.5" x14ac:dyDescent="0.2">
      <c r="A7" s="46" t="s">
        <v>100</v>
      </c>
      <c r="B7" s="49">
        <v>6</v>
      </c>
      <c r="C7" s="58">
        <f t="shared" ref="C7:C11" si="1">B7</f>
        <v>6</v>
      </c>
      <c r="D7" s="49">
        <v>6</v>
      </c>
      <c r="E7" s="49">
        <f t="shared" si="0"/>
        <v>0</v>
      </c>
      <c r="F7" s="49">
        <f t="shared" si="0"/>
        <v>0</v>
      </c>
    </row>
    <row r="8" spans="1:6" ht="31.5" x14ac:dyDescent="0.2">
      <c r="A8" s="46" t="s">
        <v>101</v>
      </c>
      <c r="B8" s="49">
        <v>17.5</v>
      </c>
      <c r="C8" s="58">
        <f t="shared" si="1"/>
        <v>17.5</v>
      </c>
      <c r="D8" s="49">
        <v>17.5</v>
      </c>
      <c r="E8" s="49">
        <f t="shared" si="0"/>
        <v>0</v>
      </c>
      <c r="F8" s="49">
        <f t="shared" si="0"/>
        <v>0</v>
      </c>
    </row>
    <row r="9" spans="1:6" ht="63" x14ac:dyDescent="0.2">
      <c r="A9" s="46" t="s">
        <v>102</v>
      </c>
      <c r="B9" s="49">
        <v>9</v>
      </c>
      <c r="C9" s="58">
        <f t="shared" si="1"/>
        <v>9</v>
      </c>
      <c r="D9" s="49">
        <v>9</v>
      </c>
      <c r="E9" s="49">
        <f t="shared" si="0"/>
        <v>0</v>
      </c>
      <c r="F9" s="49">
        <f t="shared" si="0"/>
        <v>0</v>
      </c>
    </row>
    <row r="10" spans="1:6" ht="45" customHeight="1" x14ac:dyDescent="0.2">
      <c r="A10" s="14" t="s">
        <v>103</v>
      </c>
      <c r="B10" s="15">
        <v>2</v>
      </c>
      <c r="C10" s="58">
        <f t="shared" si="1"/>
        <v>2</v>
      </c>
      <c r="D10" s="15">
        <v>2</v>
      </c>
      <c r="E10" s="15">
        <f t="shared" si="0"/>
        <v>0</v>
      </c>
      <c r="F10" s="15">
        <f t="shared" si="0"/>
        <v>0</v>
      </c>
    </row>
    <row r="11" spans="1:6" ht="38.25" customHeight="1" x14ac:dyDescent="0.2">
      <c r="A11" s="30" t="s">
        <v>104</v>
      </c>
      <c r="B11" s="31">
        <v>72.400000000000006</v>
      </c>
      <c r="C11" s="58">
        <f t="shared" si="1"/>
        <v>72.400000000000006</v>
      </c>
      <c r="D11" s="31">
        <v>73.5</v>
      </c>
      <c r="E11" s="31">
        <f t="shared" ref="E11" si="2">C11-B11</f>
        <v>0</v>
      </c>
      <c r="F11" s="31">
        <f t="shared" ref="F11" si="3">D11-C11</f>
        <v>1.0999999999999943</v>
      </c>
    </row>
    <row r="12" spans="1:6" ht="47.25" customHeight="1" x14ac:dyDescent="0.2">
      <c r="A12" s="56" t="s">
        <v>83</v>
      </c>
      <c r="B12" s="71" t="s">
        <v>108</v>
      </c>
      <c r="C12" s="71"/>
      <c r="D12" s="71"/>
      <c r="E12" s="71"/>
      <c r="F12" s="72"/>
    </row>
    <row r="13" spans="1:6" ht="17.25" customHeight="1" x14ac:dyDescent="0.2">
      <c r="A13" s="75" t="s">
        <v>77</v>
      </c>
      <c r="B13" s="76"/>
      <c r="C13" s="76"/>
      <c r="D13" s="76"/>
      <c r="E13" s="76"/>
      <c r="F13" s="77"/>
    </row>
    <row r="14" spans="1:6" ht="45.75" customHeight="1" x14ac:dyDescent="0.2">
      <c r="A14" s="30" t="s">
        <v>105</v>
      </c>
      <c r="B14" s="31">
        <v>2575</v>
      </c>
      <c r="C14" s="58">
        <f t="shared" ref="C14" si="4">B14</f>
        <v>2575</v>
      </c>
      <c r="D14" s="31">
        <v>2660</v>
      </c>
      <c r="E14" s="31">
        <f t="shared" ref="E14" si="5">C14-B14</f>
        <v>0</v>
      </c>
      <c r="F14" s="31">
        <f t="shared" ref="F14" si="6">D14-C14</f>
        <v>85</v>
      </c>
    </row>
    <row r="15" spans="1:6" ht="35.25" customHeight="1" x14ac:dyDescent="0.2">
      <c r="A15" s="56" t="s">
        <v>84</v>
      </c>
      <c r="B15" s="73" t="s">
        <v>109</v>
      </c>
      <c r="C15" s="73"/>
      <c r="D15" s="73"/>
      <c r="E15" s="73"/>
      <c r="F15" s="74"/>
    </row>
    <row r="16" spans="1:6" ht="20.25" customHeight="1" x14ac:dyDescent="0.2">
      <c r="A16" s="75" t="s">
        <v>78</v>
      </c>
      <c r="B16" s="76"/>
      <c r="C16" s="76"/>
      <c r="D16" s="76"/>
      <c r="E16" s="76"/>
      <c r="F16" s="77"/>
    </row>
    <row r="17" spans="1:6" ht="78" customHeight="1" x14ac:dyDescent="0.2">
      <c r="A17" s="14" t="s">
        <v>106</v>
      </c>
      <c r="B17" s="31">
        <v>29.2</v>
      </c>
      <c r="C17" s="58">
        <f t="shared" ref="C17" si="7">B17</f>
        <v>29.2</v>
      </c>
      <c r="D17" s="31">
        <v>29.88</v>
      </c>
      <c r="E17" s="31">
        <f t="shared" ref="E17:E18" si="8">C17-B17</f>
        <v>0</v>
      </c>
      <c r="F17" s="31">
        <f t="shared" ref="F17:F18" si="9">D17-C17</f>
        <v>0.67999999999999972</v>
      </c>
    </row>
    <row r="18" spans="1:6" ht="51.75" customHeight="1" x14ac:dyDescent="0.2">
      <c r="A18" s="14" t="s">
        <v>107</v>
      </c>
      <c r="B18" s="15">
        <v>3106.37</v>
      </c>
      <c r="C18" s="58">
        <v>3209.59</v>
      </c>
      <c r="D18" s="15">
        <v>2757.31</v>
      </c>
      <c r="E18" s="31">
        <f t="shared" si="8"/>
        <v>103.22000000000025</v>
      </c>
      <c r="F18" s="31">
        <f t="shared" si="9"/>
        <v>-452.2800000000002</v>
      </c>
    </row>
    <row r="19" spans="1:6" ht="42.75" customHeight="1" x14ac:dyDescent="0.2">
      <c r="A19" s="56" t="s">
        <v>83</v>
      </c>
      <c r="B19" s="73" t="s">
        <v>110</v>
      </c>
      <c r="C19" s="73"/>
      <c r="D19" s="73"/>
      <c r="E19" s="73"/>
      <c r="F19" s="74"/>
    </row>
  </sheetData>
  <mergeCells count="6">
    <mergeCell ref="B12:F12"/>
    <mergeCell ref="B15:F15"/>
    <mergeCell ref="B19:F19"/>
    <mergeCell ref="A5:F5"/>
    <mergeCell ref="A13:F13"/>
    <mergeCell ref="A16:F1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zoomScaleNormal="100" workbookViewId="0">
      <pane xSplit="1" ySplit="3" topLeftCell="B16" activePane="bottomRight" state="frozen"/>
      <selection pane="topRight" activeCell="B1" sqref="B1"/>
      <selection pane="bottomLeft" activeCell="A4" sqref="A4"/>
      <selection pane="bottomRight" activeCell="B19" sqref="B19:J19"/>
    </sheetView>
  </sheetViews>
  <sheetFormatPr defaultRowHeight="12.75" x14ac:dyDescent="0.2"/>
  <cols>
    <col min="1" max="1" width="29.85546875" customWidth="1"/>
    <col min="2" max="10" width="13.5703125" customWidth="1"/>
  </cols>
  <sheetData>
    <row r="1" spans="1:10" ht="15.75" x14ac:dyDescent="0.2">
      <c r="A1" s="3" t="s">
        <v>55</v>
      </c>
    </row>
    <row r="2" spans="1:10" ht="47.25" customHeight="1" x14ac:dyDescent="0.2">
      <c r="A2" s="78" t="s">
        <v>60</v>
      </c>
      <c r="B2" s="68" t="s">
        <v>79</v>
      </c>
      <c r="C2" s="68"/>
      <c r="D2" s="68"/>
      <c r="E2" s="68" t="s">
        <v>80</v>
      </c>
      <c r="F2" s="68"/>
      <c r="G2" s="68"/>
      <c r="H2" s="80" t="s">
        <v>56</v>
      </c>
      <c r="I2" s="81"/>
      <c r="J2" s="82"/>
    </row>
    <row r="3" spans="1:10" ht="25.5" x14ac:dyDescent="0.2">
      <c r="A3" s="79"/>
      <c r="B3" s="13" t="s">
        <v>57</v>
      </c>
      <c r="C3" s="13" t="s">
        <v>38</v>
      </c>
      <c r="D3" s="13" t="s">
        <v>58</v>
      </c>
      <c r="E3" s="13" t="s">
        <v>57</v>
      </c>
      <c r="F3" s="13" t="s">
        <v>38</v>
      </c>
      <c r="G3" s="13" t="s">
        <v>58</v>
      </c>
      <c r="H3" s="13" t="s">
        <v>57</v>
      </c>
      <c r="I3" s="13" t="s">
        <v>38</v>
      </c>
      <c r="J3" s="13" t="s">
        <v>58</v>
      </c>
    </row>
    <row r="4" spans="1:10" x14ac:dyDescent="0.2">
      <c r="A4" s="13">
        <v>1</v>
      </c>
      <c r="B4" s="13">
        <v>2</v>
      </c>
      <c r="C4" s="13">
        <v>3</v>
      </c>
      <c r="D4" s="13">
        <v>4</v>
      </c>
      <c r="E4" s="13">
        <v>5</v>
      </c>
      <c r="F4" s="13">
        <v>6</v>
      </c>
      <c r="G4" s="13">
        <v>7</v>
      </c>
      <c r="H4" s="13">
        <v>8</v>
      </c>
      <c r="I4" s="13">
        <v>9</v>
      </c>
      <c r="J4" s="13">
        <v>10</v>
      </c>
    </row>
    <row r="5" spans="1:10" ht="18.75" customHeight="1" x14ac:dyDescent="0.2">
      <c r="A5" s="75" t="s">
        <v>76</v>
      </c>
      <c r="B5" s="76"/>
      <c r="C5" s="76"/>
      <c r="D5" s="76"/>
      <c r="E5" s="76"/>
      <c r="F5" s="76"/>
      <c r="G5" s="76"/>
      <c r="H5" s="76"/>
      <c r="I5" s="76"/>
      <c r="J5" s="77"/>
    </row>
    <row r="6" spans="1:10" ht="51.75" customHeight="1" x14ac:dyDescent="0.2">
      <c r="A6" s="46" t="s">
        <v>99</v>
      </c>
      <c r="B6" s="45">
        <f t="shared" ref="B6:B11" si="0">C6</f>
        <v>39.9</v>
      </c>
      <c r="C6" s="45">
        <v>39.9</v>
      </c>
      <c r="D6" s="45"/>
      <c r="E6" s="45">
        <f t="shared" ref="E6:E11" si="1">F6</f>
        <v>41</v>
      </c>
      <c r="F6" s="59">
        <v>41</v>
      </c>
      <c r="G6" s="45"/>
      <c r="H6" s="45">
        <f t="shared" ref="H6:H11" si="2">E6-B6</f>
        <v>1.1000000000000014</v>
      </c>
      <c r="I6" s="45">
        <f t="shared" ref="I6:I11" si="3">F6-C6</f>
        <v>1.1000000000000014</v>
      </c>
      <c r="J6" s="45">
        <f t="shared" ref="J6:J11" si="4">G6-D6</f>
        <v>0</v>
      </c>
    </row>
    <row r="7" spans="1:10" ht="39.75" customHeight="1" x14ac:dyDescent="0.2">
      <c r="A7" s="46" t="s">
        <v>100</v>
      </c>
      <c r="B7" s="45">
        <f t="shared" si="0"/>
        <v>6</v>
      </c>
      <c r="C7" s="45">
        <v>6</v>
      </c>
      <c r="D7" s="45"/>
      <c r="E7" s="45">
        <f t="shared" si="1"/>
        <v>6</v>
      </c>
      <c r="F7" s="59">
        <v>6</v>
      </c>
      <c r="G7" s="45"/>
      <c r="H7" s="45">
        <f t="shared" si="2"/>
        <v>0</v>
      </c>
      <c r="I7" s="45">
        <f t="shared" si="3"/>
        <v>0</v>
      </c>
      <c r="J7" s="45">
        <f t="shared" si="4"/>
        <v>0</v>
      </c>
    </row>
    <row r="8" spans="1:10" ht="40.5" customHeight="1" x14ac:dyDescent="0.2">
      <c r="A8" s="46" t="s">
        <v>101</v>
      </c>
      <c r="B8" s="45">
        <f t="shared" si="0"/>
        <v>17.5</v>
      </c>
      <c r="C8" s="45">
        <v>17.5</v>
      </c>
      <c r="D8" s="45"/>
      <c r="E8" s="45">
        <f t="shared" si="1"/>
        <v>17.5</v>
      </c>
      <c r="F8" s="59">
        <v>17.5</v>
      </c>
      <c r="G8" s="45"/>
      <c r="H8" s="45">
        <f t="shared" si="2"/>
        <v>0</v>
      </c>
      <c r="I8" s="45">
        <f t="shared" si="3"/>
        <v>0</v>
      </c>
      <c r="J8" s="45">
        <f t="shared" si="4"/>
        <v>0</v>
      </c>
    </row>
    <row r="9" spans="1:10" ht="87" customHeight="1" x14ac:dyDescent="0.2">
      <c r="A9" s="46" t="s">
        <v>102</v>
      </c>
      <c r="B9" s="45">
        <f t="shared" si="0"/>
        <v>9</v>
      </c>
      <c r="C9" s="45">
        <v>9</v>
      </c>
      <c r="D9" s="45"/>
      <c r="E9" s="45">
        <f t="shared" si="1"/>
        <v>9</v>
      </c>
      <c r="F9" s="59">
        <v>9</v>
      </c>
      <c r="G9" s="45"/>
      <c r="H9" s="45">
        <f t="shared" si="2"/>
        <v>0</v>
      </c>
      <c r="I9" s="45">
        <f t="shared" si="3"/>
        <v>0</v>
      </c>
      <c r="J9" s="45">
        <f t="shared" si="4"/>
        <v>0</v>
      </c>
    </row>
    <row r="10" spans="1:10" ht="65.25" customHeight="1" x14ac:dyDescent="0.2">
      <c r="A10" s="46" t="s">
        <v>103</v>
      </c>
      <c r="B10" s="45">
        <f t="shared" si="0"/>
        <v>2</v>
      </c>
      <c r="C10" s="45">
        <v>2</v>
      </c>
      <c r="D10" s="45"/>
      <c r="E10" s="45">
        <f t="shared" si="1"/>
        <v>2</v>
      </c>
      <c r="F10" s="59">
        <v>2</v>
      </c>
      <c r="G10" s="45"/>
      <c r="H10" s="45">
        <f t="shared" si="2"/>
        <v>0</v>
      </c>
      <c r="I10" s="45">
        <f t="shared" si="3"/>
        <v>0</v>
      </c>
      <c r="J10" s="45">
        <f t="shared" si="4"/>
        <v>0</v>
      </c>
    </row>
    <row r="11" spans="1:10" ht="48.75" customHeight="1" x14ac:dyDescent="0.2">
      <c r="A11" s="46" t="s">
        <v>104</v>
      </c>
      <c r="B11" s="45">
        <f t="shared" si="0"/>
        <v>72.400000000000006</v>
      </c>
      <c r="C11" s="45">
        <v>72.400000000000006</v>
      </c>
      <c r="D11" s="45"/>
      <c r="E11" s="45">
        <f t="shared" si="1"/>
        <v>73.5</v>
      </c>
      <c r="F11" s="59">
        <v>73.5</v>
      </c>
      <c r="G11" s="45"/>
      <c r="H11" s="45">
        <f t="shared" si="2"/>
        <v>1.0999999999999943</v>
      </c>
      <c r="I11" s="45">
        <f t="shared" si="3"/>
        <v>1.0999999999999943</v>
      </c>
      <c r="J11" s="45">
        <f t="shared" si="4"/>
        <v>0</v>
      </c>
    </row>
    <row r="12" spans="1:10" ht="36" customHeight="1" x14ac:dyDescent="0.2">
      <c r="A12" s="56" t="s">
        <v>85</v>
      </c>
      <c r="B12" s="84" t="s">
        <v>111</v>
      </c>
      <c r="C12" s="84"/>
      <c r="D12" s="84"/>
      <c r="E12" s="84"/>
      <c r="F12" s="84"/>
      <c r="G12" s="84"/>
      <c r="H12" s="84"/>
      <c r="I12" s="84"/>
      <c r="J12" s="85"/>
    </row>
    <row r="13" spans="1:10" ht="23.25" customHeight="1" x14ac:dyDescent="0.2">
      <c r="A13" s="75" t="s">
        <v>77</v>
      </c>
      <c r="B13" s="76"/>
      <c r="C13" s="76"/>
      <c r="D13" s="76"/>
      <c r="E13" s="76"/>
      <c r="F13" s="76"/>
      <c r="G13" s="76"/>
      <c r="H13" s="76"/>
      <c r="I13" s="76"/>
      <c r="J13" s="77"/>
    </row>
    <row r="14" spans="1:10" ht="55.5" customHeight="1" x14ac:dyDescent="0.2">
      <c r="A14" s="46" t="s">
        <v>105</v>
      </c>
      <c r="B14" s="45">
        <f t="shared" ref="B14" si="5">C14</f>
        <v>2575</v>
      </c>
      <c r="C14" s="45">
        <v>2575</v>
      </c>
      <c r="D14" s="45"/>
      <c r="E14" s="45">
        <f t="shared" ref="E14" si="6">F14</f>
        <v>2660</v>
      </c>
      <c r="F14" s="59">
        <v>2660</v>
      </c>
      <c r="G14" s="45"/>
      <c r="H14" s="45">
        <f t="shared" ref="H14:J14" si="7">E14-B14</f>
        <v>85</v>
      </c>
      <c r="I14" s="45">
        <f t="shared" si="7"/>
        <v>85</v>
      </c>
      <c r="J14" s="45">
        <f t="shared" si="7"/>
        <v>0</v>
      </c>
    </row>
    <row r="15" spans="1:10" ht="35.25" customHeight="1" x14ac:dyDescent="0.2">
      <c r="A15" s="47" t="s">
        <v>86</v>
      </c>
      <c r="B15" s="73" t="s">
        <v>112</v>
      </c>
      <c r="C15" s="73"/>
      <c r="D15" s="73"/>
      <c r="E15" s="73"/>
      <c r="F15" s="73"/>
      <c r="G15" s="73"/>
      <c r="H15" s="73"/>
      <c r="I15" s="73"/>
      <c r="J15" s="74"/>
    </row>
    <row r="16" spans="1:10" ht="15.75" x14ac:dyDescent="0.2">
      <c r="A16" s="75" t="s">
        <v>78</v>
      </c>
      <c r="B16" s="76"/>
      <c r="C16" s="76"/>
      <c r="D16" s="76"/>
      <c r="E16" s="76"/>
      <c r="F16" s="76"/>
      <c r="G16" s="76"/>
      <c r="H16" s="76"/>
      <c r="I16" s="76"/>
      <c r="J16" s="77"/>
    </row>
    <row r="17" spans="1:10" ht="81.75" customHeight="1" x14ac:dyDescent="0.2">
      <c r="A17" s="46" t="s">
        <v>106</v>
      </c>
      <c r="B17" s="45">
        <f t="shared" ref="B17:B18" si="8">C17</f>
        <v>0</v>
      </c>
      <c r="C17" s="45"/>
      <c r="D17" s="45"/>
      <c r="E17" s="45">
        <f t="shared" ref="E17:E18" si="9">F17</f>
        <v>29.88</v>
      </c>
      <c r="F17" s="59">
        <v>29.88</v>
      </c>
      <c r="G17" s="45"/>
      <c r="H17" s="45">
        <f t="shared" ref="H17:H18" si="10">E17-B17</f>
        <v>29.88</v>
      </c>
      <c r="I17" s="45">
        <f t="shared" ref="I17:I18" si="11">F17-C17</f>
        <v>29.88</v>
      </c>
      <c r="J17" s="45">
        <f t="shared" ref="J17:J18" si="12">G17-D17</f>
        <v>0</v>
      </c>
    </row>
    <row r="18" spans="1:10" ht="51.75" customHeight="1" x14ac:dyDescent="0.2">
      <c r="A18" s="46" t="s">
        <v>107</v>
      </c>
      <c r="B18" s="45">
        <f t="shared" si="8"/>
        <v>2648.98</v>
      </c>
      <c r="C18" s="45">
        <v>2648.98</v>
      </c>
      <c r="D18" s="45"/>
      <c r="E18" s="45">
        <f t="shared" si="9"/>
        <v>2757.31</v>
      </c>
      <c r="F18" s="59">
        <v>2757.31</v>
      </c>
      <c r="G18" s="45"/>
      <c r="H18" s="45">
        <f t="shared" si="10"/>
        <v>108.32999999999993</v>
      </c>
      <c r="I18" s="45">
        <f t="shared" si="11"/>
        <v>108.32999999999993</v>
      </c>
      <c r="J18" s="45">
        <f t="shared" si="12"/>
        <v>0</v>
      </c>
    </row>
    <row r="19" spans="1:10" ht="42.75" customHeight="1" x14ac:dyDescent="0.2">
      <c r="A19" s="56" t="s">
        <v>85</v>
      </c>
      <c r="B19" s="86" t="s">
        <v>113</v>
      </c>
      <c r="C19" s="86"/>
      <c r="D19" s="86"/>
      <c r="E19" s="86"/>
      <c r="F19" s="86"/>
      <c r="G19" s="86"/>
      <c r="H19" s="86"/>
      <c r="I19" s="86"/>
      <c r="J19" s="87"/>
    </row>
    <row r="20" spans="1:10" ht="34.5" customHeight="1" x14ac:dyDescent="0.2">
      <c r="A20" s="83" t="s">
        <v>87</v>
      </c>
      <c r="B20" s="83"/>
      <c r="C20" s="4" t="s">
        <v>88</v>
      </c>
    </row>
    <row r="21" spans="1:10" ht="7.5" customHeight="1" x14ac:dyDescent="0.25">
      <c r="A21" s="20" t="s">
        <v>59</v>
      </c>
    </row>
  </sheetData>
  <mergeCells count="11">
    <mergeCell ref="A20:B20"/>
    <mergeCell ref="A13:J13"/>
    <mergeCell ref="A16:J16"/>
    <mergeCell ref="B12:J12"/>
    <mergeCell ref="B15:J15"/>
    <mergeCell ref="B19:J19"/>
    <mergeCell ref="A2:A3"/>
    <mergeCell ref="B2:D2"/>
    <mergeCell ref="E2:G2"/>
    <mergeCell ref="H2:J2"/>
    <mergeCell ref="A5:J5"/>
  </mergeCells>
  <pageMargins left="0.7" right="0.7" top="0.75" bottom="0.75" header="0.3" footer="0.3"/>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C11" sqref="C11:D11"/>
    </sheetView>
  </sheetViews>
  <sheetFormatPr defaultRowHeight="12.75" x14ac:dyDescent="0.2"/>
  <cols>
    <col min="1" max="1" width="5.140625" customWidth="1"/>
    <col min="2" max="3" width="49.5703125" customWidth="1"/>
    <col min="4" max="4" width="40.5703125" customWidth="1"/>
  </cols>
  <sheetData>
    <row r="1" spans="1:4" ht="29.25" customHeight="1" x14ac:dyDescent="0.2">
      <c r="A1" s="88" t="s">
        <v>61</v>
      </c>
      <c r="B1" s="88"/>
      <c r="C1" s="88"/>
      <c r="D1" s="88"/>
    </row>
    <row r="2" spans="1:4" ht="53.25" customHeight="1" x14ac:dyDescent="0.2">
      <c r="A2" s="12" t="s">
        <v>62</v>
      </c>
      <c r="B2" s="12" t="s">
        <v>63</v>
      </c>
      <c r="C2" s="12" t="s">
        <v>64</v>
      </c>
      <c r="D2" s="12" t="s">
        <v>65</v>
      </c>
    </row>
    <row r="3" spans="1:4" x14ac:dyDescent="0.2">
      <c r="A3" s="13">
        <v>1</v>
      </c>
      <c r="B3" s="13">
        <v>2</v>
      </c>
      <c r="C3" s="13">
        <v>3</v>
      </c>
      <c r="D3" s="13">
        <v>4</v>
      </c>
    </row>
    <row r="4" spans="1:4" ht="15.75" x14ac:dyDescent="0.2">
      <c r="A4" s="23"/>
      <c r="B4" s="23"/>
      <c r="C4" s="23"/>
      <c r="D4" s="23"/>
    </row>
    <row r="5" spans="1:4" ht="15.75" x14ac:dyDescent="0.2">
      <c r="A5" s="3"/>
    </row>
    <row r="6" spans="1:4" ht="15.75" x14ac:dyDescent="0.2">
      <c r="A6" s="3" t="s">
        <v>66</v>
      </c>
    </row>
    <row r="7" spans="1:4" ht="141" customHeight="1" x14ac:dyDescent="0.2">
      <c r="A7" s="61" t="s">
        <v>114</v>
      </c>
      <c r="B7" s="61"/>
      <c r="C7" s="61"/>
      <c r="D7" s="61"/>
    </row>
    <row r="8" spans="1:4" ht="15.75" x14ac:dyDescent="0.2">
      <c r="A8" s="4"/>
    </row>
    <row r="9" spans="1:4" ht="15.75" x14ac:dyDescent="0.2">
      <c r="A9" s="3" t="s">
        <v>67</v>
      </c>
    </row>
    <row r="10" spans="1:4" ht="31.5" x14ac:dyDescent="0.2">
      <c r="A10" s="12" t="s">
        <v>62</v>
      </c>
      <c r="B10" s="12" t="s">
        <v>68</v>
      </c>
      <c r="C10" s="68" t="s">
        <v>69</v>
      </c>
      <c r="D10" s="68"/>
    </row>
    <row r="11" spans="1:4" x14ac:dyDescent="0.2">
      <c r="A11" s="13">
        <v>1</v>
      </c>
      <c r="B11" s="13">
        <v>2</v>
      </c>
      <c r="C11" s="90">
        <v>3</v>
      </c>
      <c r="D11" s="90"/>
    </row>
    <row r="12" spans="1:4" ht="15.75" x14ac:dyDescent="0.2">
      <c r="A12" s="23"/>
      <c r="B12" s="14"/>
      <c r="C12" s="91"/>
      <c r="D12" s="91"/>
    </row>
    <row r="13" spans="1:4" ht="15.75" x14ac:dyDescent="0.2">
      <c r="A13" s="24"/>
      <c r="B13" s="25"/>
      <c r="C13" s="92"/>
      <c r="D13" s="92"/>
    </row>
    <row r="14" spans="1:4" ht="15.75" x14ac:dyDescent="0.2">
      <c r="A14" s="3"/>
    </row>
    <row r="15" spans="1:4" ht="33.75" customHeight="1" x14ac:dyDescent="0.25">
      <c r="A15" s="89" t="s">
        <v>81</v>
      </c>
      <c r="B15" s="89"/>
      <c r="C15" s="26" t="s">
        <v>1</v>
      </c>
      <c r="D15" s="40" t="s">
        <v>82</v>
      </c>
    </row>
    <row r="16" spans="1:4" ht="15.75" customHeight="1" x14ac:dyDescent="0.2">
      <c r="A16" s="5"/>
      <c r="B16" s="5"/>
      <c r="C16" s="2" t="s">
        <v>70</v>
      </c>
      <c r="D16" s="2" t="s">
        <v>71</v>
      </c>
    </row>
    <row r="17" spans="1:1" ht="15.75" x14ac:dyDescent="0.2">
      <c r="A17" s="16"/>
    </row>
    <row r="18" spans="1:1" ht="15.75" x14ac:dyDescent="0.2">
      <c r="A18" s="4"/>
    </row>
  </sheetData>
  <mergeCells count="7">
    <mergeCell ref="A1:D1"/>
    <mergeCell ref="A15:B15"/>
    <mergeCell ref="C10:D10"/>
    <mergeCell ref="C11:D11"/>
    <mergeCell ref="C12:D12"/>
    <mergeCell ref="C13:D13"/>
    <mergeCell ref="A7:D7"/>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3</vt:i4>
      </vt:variant>
    </vt:vector>
  </HeadingPairs>
  <TitlesOfParts>
    <vt:vector size="10" baseType="lpstr">
      <vt:lpstr>п.1-4</vt:lpstr>
      <vt:lpstr>п.5.1</vt:lpstr>
      <vt:lpstr>п.5.2</vt:lpstr>
      <vt:lpstr>п.6</vt:lpstr>
      <vt:lpstr>п.7.1</vt:lpstr>
      <vt:lpstr>п.7.2</vt:lpstr>
      <vt:lpstr>п.8-10</vt:lpstr>
      <vt:lpstr>п.5.1!Область_печати</vt:lpstr>
      <vt:lpstr>п.5.2!Область_печати</vt:lpstr>
      <vt:lpstr>п.6!Область_печати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ПК</dc:creator>
  <cp:lastModifiedBy>ПК</cp:lastModifiedBy>
  <cp:lastPrinted>2021-02-08T05:56:17Z</cp:lastPrinted>
  <dcterms:created xsi:type="dcterms:W3CDTF">2021-01-20T12:52:31Z</dcterms:created>
  <dcterms:modified xsi:type="dcterms:W3CDTF">2021-02-08T07:41:57Z</dcterms:modified>
</cp:coreProperties>
</file>