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0115" windowHeight="7575" activeTab="2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п.5.1!$A$1:$G$16</definedName>
    <definedName name="_xlnm.Print_Area" localSheetId="2">п.5.2!$A$1:$L$26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J14" i="6" l="1"/>
  <c r="I14" i="6"/>
  <c r="E14" i="6"/>
  <c r="B14" i="6"/>
  <c r="J10" i="6"/>
  <c r="I10" i="6"/>
  <c r="E10" i="6"/>
  <c r="B10" i="6"/>
  <c r="H10" i="6" s="1"/>
  <c r="J6" i="6"/>
  <c r="I6" i="6"/>
  <c r="E6" i="6"/>
  <c r="B6" i="6"/>
  <c r="H14" i="6" l="1"/>
  <c r="H6" i="6"/>
  <c r="C7" i="5" l="1"/>
  <c r="C6" i="5"/>
  <c r="F14" i="5"/>
  <c r="E14" i="5"/>
  <c r="F11" i="5"/>
  <c r="E11" i="5"/>
  <c r="F7" i="5"/>
  <c r="E7" i="5" l="1"/>
  <c r="F14" i="2"/>
  <c r="E14" i="2"/>
  <c r="F13" i="2"/>
  <c r="E13" i="2"/>
  <c r="F12" i="2"/>
  <c r="E12" i="2"/>
  <c r="D12" i="2"/>
  <c r="C12" i="2"/>
  <c r="B12" i="2"/>
  <c r="F11" i="2"/>
  <c r="E11" i="2"/>
  <c r="F10" i="2"/>
  <c r="F9" i="2" s="1"/>
  <c r="E10" i="2"/>
  <c r="E9" i="2"/>
  <c r="D9" i="2"/>
  <c r="C9" i="2"/>
  <c r="B9" i="2"/>
  <c r="D8" i="2"/>
  <c r="F8" i="2" s="1"/>
  <c r="C8" i="2"/>
  <c r="B8" i="2"/>
  <c r="D7" i="2"/>
  <c r="C7" i="2"/>
  <c r="C6" i="2" s="1"/>
  <c r="B7" i="2"/>
  <c r="B6" i="2" l="1"/>
  <c r="D6" i="2"/>
  <c r="E8" i="2"/>
  <c r="F7" i="2"/>
  <c r="F6" i="2" s="1"/>
  <c r="E7" i="2"/>
  <c r="E6" i="2" s="1"/>
  <c r="J15" i="6" l="1"/>
  <c r="I15" i="6"/>
  <c r="E15" i="6"/>
  <c r="B15" i="6"/>
  <c r="F15" i="5"/>
  <c r="C7" i="4"/>
  <c r="D7" i="4"/>
  <c r="E7" i="4"/>
  <c r="F7" i="4"/>
  <c r="G7" i="4"/>
  <c r="B7" i="4"/>
  <c r="H15" i="6" l="1"/>
  <c r="E15" i="5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B11" i="6" l="1"/>
  <c r="B7" i="6"/>
  <c r="E11" i="6"/>
  <c r="E7" i="6"/>
  <c r="J11" i="6"/>
  <c r="I11" i="6"/>
  <c r="J7" i="6"/>
  <c r="I7" i="6"/>
  <c r="F10" i="5"/>
  <c r="E10" i="5"/>
  <c r="F6" i="5"/>
  <c r="E6" i="5"/>
  <c r="K23" i="3"/>
  <c r="C23" i="3"/>
  <c r="D23" i="3"/>
  <c r="E23" i="3"/>
  <c r="F23" i="3"/>
  <c r="G23" i="3"/>
  <c r="B23" i="3"/>
  <c r="H11" i="6" l="1"/>
  <c r="H7" i="6"/>
  <c r="I23" i="3"/>
  <c r="H23" i="3"/>
  <c r="J23" i="3"/>
</calcChain>
</file>

<file path=xl/sharedStrings.xml><?xml version="1.0" encoding="utf-8"?>
<sst xmlns="http://schemas.openxmlformats.org/spreadsheetml/2006/main" count="168" uniqueCount="117">
  <si>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</si>
  <si>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</si>
  <si>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</si>
  <si>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</si>
  <si>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</si>
  <si>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</si>
  <si>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</si>
  <si>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</si>
  <si>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</si>
  <si>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</si>
  <si>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</si>
  <si>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</si>
  <si>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</si>
  <si>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</si>
  <si>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</si>
  <si>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</si>
  <si>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</si>
  <si>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</si>
  <si>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</si>
  <si>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</si>
  <si>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</si>
  <si>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</si>
  <si>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</si>
  <si>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</si>
  <si>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</si>
  <si>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</si>
  <si>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</si>
  <si>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</si>
  <si>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</si>
  <si>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</si>
  <si>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</si>
  <si>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</si>
  <si>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</si>
  <si>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</si>
  <si>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</si>
  <si>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</si>
  <si>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</si>
  <si>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</si>
  <si>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</si>
  <si>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</si>
  <si>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</si>
  <si>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</si>
  <si>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</si>
  <si>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</si>
  <si>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</si>
  <si>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</si>
  <si>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</si>
  <si>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</si>
  <si>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</si>
  <si>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</si>
  <si>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</si>
  <si>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</si>
  <si>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</si>
  <si>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</si>
  <si>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</si>
  <si>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</si>
  <si>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</si>
  <si>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</si>
  <si>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</si>
  <si>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</si>
  <si>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</si>
  <si>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</si>
  <si>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</si>
  <si>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</si>
  <si>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</si>
  <si>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</si>
  <si>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</si>
  <si>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</si>
  <si>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</si>
  <si>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</si>
  <si>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</si>
  <si>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</si>
  <si>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</si>
  <si>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</si>
  <si>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</si>
  <si>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</si>
  <si>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</si>
  <si>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 2020 рік</t>
  </si>
  <si>
    <t>продукту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</si>
  <si>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</si>
  <si>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</si>
  <si>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</si>
  <si>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</si>
  <si>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</si>
  <si>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</si>
  <si>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 xml:space="preserve">Пояснення щодо досягнення запланованих результатів: 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</si>
  <si>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</si>
  <si>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</si>
  <si>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</si>
  <si>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</si>
  <si>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</si>
  <si>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 xml:space="preserve">. </t>
    </r>
  </si>
  <si>
    <t xml:space="preserve">Пояснення щодо наявності та збільшення обсягів дебіторської та кредиторської заборгованостей: 
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</si>
  <si>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</si>
  <si>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</si>
  <si>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 Реалізація  державної політики  у сфері оздоровлення та відпочинку дітей</t>
  </si>
  <si>
    <t>Забезпечення повноцінного оздоровлення та відпочинку дітей, які потребують особливої соціальної уваги та підтримки, шляхом придбання путівок  до дитячих закладів оздоровлення та відпочинку України з денним перебуванням</t>
  </si>
  <si>
    <r>
      <t>3)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</si>
  <si>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Забезпечення повноцінного оздоровлення та відпочинку дітей, які потребують особливої соціальної уваги та підтримки, шляхом  оздоровлення у літніх мовних пришкільних таборах з денним перебуванням</t>
  </si>
  <si>
    <t>Забезпечення оздоровлення та відпочинку дітей, які потребують особливої соціальної уваги та підтримки</t>
  </si>
  <si>
    <t>Організація оздоровленнята забезпечення відпочинком дітей, які потребують особливої соціальної уваги та підтримки</t>
  </si>
  <si>
    <r>
      <t xml:space="preserve">Напрям 1. </t>
    </r>
    <r>
      <rPr>
        <sz val="12"/>
        <color theme="1"/>
        <rFont val="Times New Roman"/>
        <family val="1"/>
        <charset val="204"/>
      </rPr>
      <t>Організація оздоровленнята забезпечення відпочинком дітей, які потребують особливої соціальної уваги та підтримки, всього</t>
    </r>
  </si>
  <si>
    <t>Пояснення щодо відхилень: у зв’язку з  запровадженя  карантину з метою запобігання поширенню гострої респіраторної хвороби COVID-19 оздоровлення дітей у пришкільних таборах у 2020 році не проводилось, через що утворився залишок коштів</t>
  </si>
  <si>
    <t>Кількість змін до плану 1, з них змін на підставі пропозицій головного розпорядника 1.</t>
  </si>
  <si>
    <t>Кількість дітей, яким надані послуги з  відпочинку,  (осіб)</t>
  </si>
  <si>
    <t>Кількість придбаних путівок на оздоровлення дітей,  (од.)</t>
  </si>
  <si>
    <t>Середні витрати на оздоровлення однієї дитини, (грн.)</t>
  </si>
  <si>
    <t>Середні витрати на відпочинок однієї дитини, (грн.)</t>
  </si>
  <si>
    <t>Динаміка  кількості дітей, охоплених заходами з відпочинку, порівняно з минулим роком, (відс.)</t>
  </si>
  <si>
    <t>Динаміка кількості дітей, охоплених заходами з оздоровлення, порівняно з минулим роком, (відс.)</t>
  </si>
  <si>
    <t>розбіжності між показниками звітного та попереднього років, у зв’язку з  запровадженя у звітному році карантину з метою запобігання поширенню гострої респіраторної хвороби COVID-19 оздоровлення дітей у пришкільних таборах у 2020 році не проводилось, через що утворилися відхилення</t>
  </si>
  <si>
    <t>розбіжності по показниках у зв’язку з  запровадженя  карантину з метою запобігання поширенню гострої респіраторної хвороби COVID-19 оздоровлення дітей у пришкільних таборах у 2020 році не проводилось</t>
  </si>
  <si>
    <t>розбіжності між показниками звітного та попереднього років, через зміну вартості  путівок,  у пришкільних таборах оздоровлення не проводилось</t>
  </si>
  <si>
    <t>розбіжності між показниками звітного та попереднього років, через зміну вартості  путівок оздоровлено менша кількість дітей,  у пришкільних таборах оздоровлення не проводилось</t>
  </si>
  <si>
    <t>У 2020 році фінансування  по  КПКВК МБ 0613140 «Оздоровлення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катастрофи)» здійснювалося в межах затвердженого кошторису. Відсоток використання коштів становить 35,6 %. Розбіжності між плановими показниками та касовими видатками виникли: у зв’язку з оголошенням карантину через  коронавірус  COVID-19 оздоровлення дітей у пришкільних таборах не проводилось.   Відділом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оздоровлення та відпочинку дітей, які потребують особливої соціальної уваги та підтримки", як кінцевий результат досягнута не в повному обсязі в зв’язку з вищезазначеною причиною. Програма є актуальною для подальшої її реалізації</t>
  </si>
  <si>
    <t>0613140</t>
  </si>
  <si>
    <t>відхилення  між планом зі змінами та затвердженим згідно кошторису по загальному фонду: зменшення планових показників  по КЕКВ 2210, 2220, 2230 та 2240 в зв’язку з запровадження карантину для запобігання поширення  коронавірусної інфекції «COVID-19» у літній період 2020 року оздоровлення дітей у пришкільних таборах не провадилось, через що видатки були перерозподілені по галузі «Освіта» за іншими напрямками. Відхилення  між фактичними та плановими показниками по загальному фонду:  по КЕКВ 2230 не використані планові показники в зв’яку з тим, що оздоровлення учнів у пришкільних таборах не провадилось.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</si>
</sst>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9" fillId="0" borderId="1" xfId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8"/>
  <sheetViews>
    <sheetView view="pageBreakPreview" topLeftCell="A19" zoomScale="60" zoomScaleNormal="100" workbookViewId="0">
      <selection activeCell="B20" sqref="B20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6" t="s">
        <v>15</v>
      </c>
    </row>
    <row r="2" spans="1:10" ht="15" x14ac:dyDescent="0.2">
      <c r="G2" s="36" t="s">
        <v>16</v>
      </c>
    </row>
    <row r="3" spans="1:10" ht="15" x14ac:dyDescent="0.2">
      <c r="G3" s="36" t="s">
        <v>17</v>
      </c>
    </row>
    <row r="4" spans="1:10" ht="15" x14ac:dyDescent="0.2">
      <c r="G4" s="36" t="s">
        <v>18</v>
      </c>
    </row>
    <row r="5" spans="1:10" ht="15" x14ac:dyDescent="0.2">
      <c r="G5" s="36" t="s">
        <v>19</v>
      </c>
    </row>
    <row r="6" spans="1:10" ht="15" x14ac:dyDescent="0.2">
      <c r="G6" s="36" t="s">
        <v>20</v>
      </c>
    </row>
    <row r="10" spans="1:10" ht="15.75" x14ac:dyDescent="0.2">
      <c r="A10" s="63" t="s">
        <v>0</v>
      </c>
      <c r="B10" s="63"/>
      <c r="C10" s="63"/>
      <c r="D10" s="63"/>
      <c r="E10" s="63"/>
      <c r="F10" s="63"/>
    </row>
    <row r="11" spans="1:10" ht="15.75" x14ac:dyDescent="0.2">
      <c r="A11" s="63" t="s">
        <v>77</v>
      </c>
      <c r="B11" s="63"/>
      <c r="C11" s="63"/>
      <c r="D11" s="63"/>
      <c r="E11" s="63"/>
      <c r="F11" s="63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6" t="s">
        <v>73</v>
      </c>
      <c r="C15" s="27"/>
      <c r="D15" s="66" t="s">
        <v>74</v>
      </c>
      <c r="E15" s="66"/>
      <c r="F15" s="66"/>
      <c r="G15" s="66"/>
      <c r="H15" s="66"/>
      <c r="I15" s="66"/>
      <c r="J15" s="66"/>
    </row>
    <row r="16" spans="1:10" s="7" customFormat="1" ht="16.5" customHeight="1" x14ac:dyDescent="0.2">
      <c r="A16" s="8"/>
      <c r="B16" s="6" t="s">
        <v>2</v>
      </c>
      <c r="C16" s="6"/>
      <c r="D16" s="68" t="s">
        <v>3</v>
      </c>
      <c r="E16" s="68"/>
      <c r="F16" s="68"/>
      <c r="G16" s="32"/>
      <c r="H16" s="32"/>
      <c r="I16" s="32"/>
      <c r="J16" s="32"/>
    </row>
    <row r="17" spans="1:59" s="7" customFormat="1" ht="23.25" customHeight="1" x14ac:dyDescent="0.25">
      <c r="A17" s="9" t="s">
        <v>13</v>
      </c>
      <c r="B17" s="67" t="s">
        <v>74</v>
      </c>
      <c r="C17" s="67"/>
      <c r="D17" s="67"/>
      <c r="E17" s="67"/>
      <c r="F17" s="67"/>
      <c r="G17" s="67"/>
      <c r="H17" s="67"/>
      <c r="I17" s="67"/>
      <c r="J17" s="67"/>
    </row>
    <row r="18" spans="1:59" s="7" customFormat="1" ht="14.25" customHeight="1" x14ac:dyDescent="0.2">
      <c r="A18" s="6"/>
      <c r="B18" s="68" t="s">
        <v>4</v>
      </c>
      <c r="C18" s="68"/>
      <c r="D18" s="68"/>
      <c r="E18" s="68"/>
      <c r="F18" s="68"/>
      <c r="G18" s="32"/>
      <c r="H18" s="32"/>
      <c r="I18" s="32"/>
      <c r="J18" s="32"/>
    </row>
    <row r="19" spans="1:59" ht="43.5" customHeight="1" x14ac:dyDescent="0.25">
      <c r="A19" s="9" t="s">
        <v>14</v>
      </c>
      <c r="B19" s="26" t="s">
        <v>115</v>
      </c>
      <c r="C19" s="10"/>
      <c r="D19" s="26" t="s">
        <v>93</v>
      </c>
      <c r="E19" s="10"/>
      <c r="F19" s="67" t="s">
        <v>94</v>
      </c>
      <c r="G19" s="67"/>
      <c r="H19" s="67"/>
      <c r="I19" s="67"/>
      <c r="J19" s="67"/>
    </row>
    <row r="20" spans="1:59" ht="15" customHeight="1" x14ac:dyDescent="0.2">
      <c r="A20" s="2"/>
      <c r="B20" s="2" t="s">
        <v>5</v>
      </c>
      <c r="C20" s="2"/>
      <c r="D20" s="2" t="s">
        <v>6</v>
      </c>
      <c r="E20" s="2"/>
      <c r="F20" s="65" t="s">
        <v>7</v>
      </c>
      <c r="G20" s="65"/>
      <c r="H20" s="65"/>
      <c r="I20" s="35"/>
      <c r="J20" s="35"/>
    </row>
    <row r="21" spans="1:59" ht="27" customHeight="1" x14ac:dyDescent="0.2">
      <c r="A21" s="3" t="s">
        <v>8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59" ht="22.5" customHeight="1" x14ac:dyDescent="0.2">
      <c r="A22" s="4" t="s">
        <v>75</v>
      </c>
      <c r="B22" s="69" t="s">
        <v>95</v>
      </c>
      <c r="C22" s="69"/>
      <c r="D22" s="69"/>
      <c r="E22" s="69"/>
      <c r="F22" s="69"/>
      <c r="G22" s="69"/>
      <c r="H22" s="69"/>
      <c r="I22" s="69"/>
      <c r="J22" s="69"/>
      <c r="K22" s="69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</row>
    <row r="23" spans="1:59" ht="30" customHeight="1" x14ac:dyDescent="0.2">
      <c r="A23" s="4" t="s">
        <v>76</v>
      </c>
      <c r="B23" s="69" t="s">
        <v>96</v>
      </c>
      <c r="C23" s="69"/>
      <c r="D23" s="69"/>
      <c r="E23" s="69"/>
      <c r="F23" s="69"/>
      <c r="G23" s="69"/>
      <c r="H23" s="69"/>
      <c r="I23" s="69"/>
      <c r="J23" s="69"/>
      <c r="K23" s="61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</row>
    <row r="24" spans="1:59" ht="30" customHeight="1" x14ac:dyDescent="0.2">
      <c r="A24" s="4" t="s">
        <v>97</v>
      </c>
      <c r="B24" s="69" t="s">
        <v>98</v>
      </c>
      <c r="C24" s="69"/>
      <c r="D24" s="69"/>
      <c r="E24" s="69"/>
      <c r="F24" s="69"/>
      <c r="G24" s="69"/>
      <c r="H24" s="69"/>
      <c r="I24" s="69"/>
      <c r="J24" s="69"/>
      <c r="K24" s="61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</row>
    <row r="25" spans="1:59" ht="24.75" customHeight="1" x14ac:dyDescent="0.25">
      <c r="A25" s="34" t="s">
        <v>10</v>
      </c>
      <c r="B25" s="33"/>
      <c r="C25" s="30"/>
      <c r="D25" s="30"/>
      <c r="E25" s="30"/>
      <c r="F25" s="30"/>
      <c r="G25" s="30"/>
      <c r="H25" s="30"/>
      <c r="I25" s="30"/>
      <c r="J25" s="30"/>
    </row>
    <row r="26" spans="1:59" ht="20.25" customHeight="1" x14ac:dyDescent="0.2">
      <c r="A26" s="64" t="s">
        <v>99</v>
      </c>
      <c r="B26" s="64"/>
      <c r="C26" s="64"/>
      <c r="D26" s="64"/>
      <c r="E26" s="64"/>
      <c r="F26" s="64"/>
      <c r="G26" s="64"/>
      <c r="H26" s="64"/>
      <c r="I26" s="64"/>
      <c r="J26" s="64"/>
    </row>
    <row r="27" spans="1:59" ht="22.5" customHeight="1" x14ac:dyDescent="0.2">
      <c r="A27" s="3" t="s">
        <v>11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59" ht="15.75" x14ac:dyDescent="0.25">
      <c r="A28" s="4" t="s">
        <v>75</v>
      </c>
      <c r="B28" s="31" t="s">
        <v>100</v>
      </c>
      <c r="C28" s="30"/>
      <c r="D28" s="30"/>
      <c r="E28" s="30"/>
      <c r="F28" s="30"/>
      <c r="G28" s="30"/>
      <c r="H28" s="30"/>
      <c r="I28" s="30"/>
      <c r="J28" s="30"/>
    </row>
  </sheetData>
  <mergeCells count="12">
    <mergeCell ref="A10:F10"/>
    <mergeCell ref="A11:F11"/>
    <mergeCell ref="A26:J26"/>
    <mergeCell ref="F20:H20"/>
    <mergeCell ref="D15:J15"/>
    <mergeCell ref="B17:J17"/>
    <mergeCell ref="F19:J19"/>
    <mergeCell ref="D16:F16"/>
    <mergeCell ref="B18:F18"/>
    <mergeCell ref="B22:K22"/>
    <mergeCell ref="B23:J23"/>
    <mergeCell ref="B24:J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topLeftCell="A7" zoomScale="60" zoomScaleNormal="100" workbookViewId="0">
      <selection activeCell="A15" sqref="A15:F15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55" t="s">
        <v>24</v>
      </c>
      <c r="B4" s="55" t="s">
        <v>25</v>
      </c>
      <c r="C4" s="55" t="s">
        <v>26</v>
      </c>
      <c r="D4" s="55" t="s">
        <v>27</v>
      </c>
      <c r="E4" s="55" t="s">
        <v>28</v>
      </c>
      <c r="F4" s="55" t="s">
        <v>29</v>
      </c>
    </row>
    <row r="5" spans="1:6" x14ac:dyDescent="0.2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</row>
    <row r="6" spans="1:6" ht="15.75" customHeight="1" x14ac:dyDescent="0.2">
      <c r="A6" s="22" t="s">
        <v>30</v>
      </c>
      <c r="B6" s="49">
        <f t="shared" ref="B6:F6" si="0">SUM(B7:B8)</f>
        <v>1095.7</v>
      </c>
      <c r="C6" s="49">
        <f t="shared" si="0"/>
        <v>505.57</v>
      </c>
      <c r="D6" s="49">
        <f t="shared" si="0"/>
        <v>180</v>
      </c>
      <c r="E6" s="49">
        <f t="shared" si="0"/>
        <v>-590.13000000000011</v>
      </c>
      <c r="F6" s="49">
        <f t="shared" si="0"/>
        <v>-325.57</v>
      </c>
    </row>
    <row r="7" spans="1:6" ht="15.75" customHeight="1" x14ac:dyDescent="0.2">
      <c r="A7" s="44" t="s">
        <v>31</v>
      </c>
      <c r="B7" s="57">
        <f t="shared" ref="B7:D8" si="1">B10+B13</f>
        <v>1095.7</v>
      </c>
      <c r="C7" s="57">
        <f t="shared" si="1"/>
        <v>505.57</v>
      </c>
      <c r="D7" s="48">
        <f t="shared" si="1"/>
        <v>180</v>
      </c>
      <c r="E7" s="48">
        <f>C7-B7</f>
        <v>-590.13000000000011</v>
      </c>
      <c r="F7" s="48">
        <f>D7-C7</f>
        <v>-325.57</v>
      </c>
    </row>
    <row r="8" spans="1:6" ht="15.75" customHeight="1" x14ac:dyDescent="0.2">
      <c r="A8" s="37" t="s">
        <v>32</v>
      </c>
      <c r="B8" s="57">
        <f t="shared" si="1"/>
        <v>0</v>
      </c>
      <c r="C8" s="57">
        <f t="shared" si="1"/>
        <v>0</v>
      </c>
      <c r="D8" s="48">
        <f t="shared" si="1"/>
        <v>0</v>
      </c>
      <c r="E8" s="48">
        <f>C8-B8</f>
        <v>0</v>
      </c>
      <c r="F8" s="48">
        <f>D8-C8</f>
        <v>0</v>
      </c>
    </row>
    <row r="9" spans="1:6" ht="83.25" customHeight="1" x14ac:dyDescent="0.2">
      <c r="A9" s="22" t="s">
        <v>101</v>
      </c>
      <c r="B9" s="55">
        <f>SUM(B10:B11)</f>
        <v>1095.7</v>
      </c>
      <c r="C9" s="55">
        <f t="shared" ref="C9:F9" si="2">SUM(C10:C11)</f>
        <v>505.57</v>
      </c>
      <c r="D9" s="49">
        <f t="shared" si="2"/>
        <v>180</v>
      </c>
      <c r="E9" s="49">
        <f t="shared" si="2"/>
        <v>-590.13000000000011</v>
      </c>
      <c r="F9" s="49">
        <f t="shared" si="2"/>
        <v>-325.57</v>
      </c>
    </row>
    <row r="10" spans="1:6" ht="15.75" customHeight="1" x14ac:dyDescent="0.2">
      <c r="A10" s="44" t="s">
        <v>33</v>
      </c>
      <c r="B10" s="57">
        <v>1095.7</v>
      </c>
      <c r="C10" s="57">
        <v>505.57</v>
      </c>
      <c r="D10" s="48">
        <v>180</v>
      </c>
      <c r="E10" s="48">
        <f>C10-B10</f>
        <v>-590.13000000000011</v>
      </c>
      <c r="F10" s="48">
        <f>D10-C10</f>
        <v>-325.57</v>
      </c>
    </row>
    <row r="11" spans="1:6" ht="15.75" customHeight="1" x14ac:dyDescent="0.2">
      <c r="A11" s="44" t="s">
        <v>32</v>
      </c>
      <c r="B11" s="57"/>
      <c r="C11" s="57"/>
      <c r="D11" s="57"/>
      <c r="E11" s="57">
        <f>C11-B11</f>
        <v>0</v>
      </c>
      <c r="F11" s="57">
        <f>D11-C11</f>
        <v>0</v>
      </c>
    </row>
    <row r="12" spans="1:6" ht="46.5" customHeight="1" x14ac:dyDescent="0.2">
      <c r="A12" s="44" t="s">
        <v>91</v>
      </c>
      <c r="B12" s="55">
        <f>SUM(B13:B14)</f>
        <v>0</v>
      </c>
      <c r="C12" s="55">
        <f t="shared" ref="C12:F12" si="3">SUM(C13:C14)</f>
        <v>0</v>
      </c>
      <c r="D12" s="55">
        <f t="shared" si="3"/>
        <v>0</v>
      </c>
      <c r="E12" s="55">
        <f t="shared" si="3"/>
        <v>0</v>
      </c>
      <c r="F12" s="55">
        <f t="shared" si="3"/>
        <v>0</v>
      </c>
    </row>
    <row r="13" spans="1:6" ht="15.75" customHeight="1" x14ac:dyDescent="0.2">
      <c r="A13" s="44" t="s">
        <v>33</v>
      </c>
      <c r="B13" s="57"/>
      <c r="C13" s="57"/>
      <c r="D13" s="57"/>
      <c r="E13" s="57">
        <f>C13-B13</f>
        <v>0</v>
      </c>
      <c r="F13" s="57">
        <f>D13-C13</f>
        <v>0</v>
      </c>
    </row>
    <row r="14" spans="1:6" ht="15.75" customHeight="1" x14ac:dyDescent="0.2">
      <c r="A14" s="44" t="s">
        <v>32</v>
      </c>
      <c r="B14" s="57"/>
      <c r="C14" s="57"/>
      <c r="D14" s="57"/>
      <c r="E14" s="57">
        <f>C14-B14</f>
        <v>0</v>
      </c>
      <c r="F14" s="57">
        <f>D14-C14</f>
        <v>0</v>
      </c>
    </row>
    <row r="15" spans="1:6" ht="36" customHeight="1" x14ac:dyDescent="0.2">
      <c r="A15" s="70" t="s">
        <v>102</v>
      </c>
      <c r="B15" s="70"/>
      <c r="C15" s="70"/>
      <c r="D15" s="70"/>
      <c r="E15" s="70"/>
      <c r="F15" s="70"/>
    </row>
    <row r="16" spans="1:6" ht="15.75" x14ac:dyDescent="0.2">
      <c r="A16" s="4" t="s">
        <v>9</v>
      </c>
    </row>
    <row r="18" spans="1:1" ht="93.75" customHeight="1" x14ac:dyDescent="0.2">
      <c r="A18" s="3"/>
    </row>
    <row r="19" spans="1:1" ht="7.5" customHeight="1" x14ac:dyDescent="0.2"/>
  </sheetData>
  <mergeCells count="1">
    <mergeCell ref="A15:F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7" zoomScaleNormal="100" workbookViewId="0">
      <selection activeCell="F21" sqref="F21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71" t="s">
        <v>25</v>
      </c>
      <c r="C3" s="71"/>
      <c r="D3" s="71" t="s">
        <v>26</v>
      </c>
      <c r="E3" s="71"/>
      <c r="F3" s="71" t="s">
        <v>27</v>
      </c>
      <c r="G3" s="71"/>
      <c r="H3" s="71" t="s">
        <v>28</v>
      </c>
      <c r="I3" s="71"/>
      <c r="J3" s="71" t="s">
        <v>29</v>
      </c>
      <c r="K3" s="71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39">
        <v>2111</v>
      </c>
      <c r="B6" s="41"/>
      <c r="C6" s="41"/>
      <c r="D6" s="41"/>
      <c r="E6" s="41"/>
      <c r="F6" s="41"/>
      <c r="G6" s="41"/>
      <c r="H6" s="41">
        <f t="shared" ref="H6:H21" si="0">D6-B6</f>
        <v>0</v>
      </c>
      <c r="I6" s="41">
        <f t="shared" ref="I6:I21" si="1">E6-C6</f>
        <v>0</v>
      </c>
      <c r="J6" s="41">
        <f t="shared" ref="J6:J21" si="2">F6-D6</f>
        <v>0</v>
      </c>
      <c r="K6" s="41">
        <f t="shared" ref="K6:K21" si="3">G6-E6</f>
        <v>0</v>
      </c>
    </row>
    <row r="7" spans="1:11" x14ac:dyDescent="0.2">
      <c r="A7" s="39">
        <v>2120</v>
      </c>
      <c r="B7" s="41"/>
      <c r="C7" s="41"/>
      <c r="D7" s="41"/>
      <c r="E7" s="41"/>
      <c r="F7" s="41"/>
      <c r="G7" s="41"/>
      <c r="H7" s="41">
        <f t="shared" si="0"/>
        <v>0</v>
      </c>
      <c r="I7" s="41">
        <f t="shared" si="1"/>
        <v>0</v>
      </c>
      <c r="J7" s="41">
        <f t="shared" si="2"/>
        <v>0</v>
      </c>
      <c r="K7" s="41">
        <f t="shared" si="3"/>
        <v>0</v>
      </c>
    </row>
    <row r="8" spans="1:11" x14ac:dyDescent="0.2">
      <c r="A8" s="39">
        <v>2210</v>
      </c>
      <c r="B8" s="41">
        <v>8</v>
      </c>
      <c r="C8" s="41"/>
      <c r="D8" s="41"/>
      <c r="E8" s="41"/>
      <c r="F8" s="41"/>
      <c r="G8" s="41"/>
      <c r="H8" s="41">
        <f t="shared" si="0"/>
        <v>-8</v>
      </c>
      <c r="I8" s="41">
        <f t="shared" si="1"/>
        <v>0</v>
      </c>
      <c r="J8" s="41">
        <f t="shared" si="2"/>
        <v>0</v>
      </c>
      <c r="K8" s="41">
        <f t="shared" si="3"/>
        <v>0</v>
      </c>
    </row>
    <row r="9" spans="1:11" x14ac:dyDescent="0.2">
      <c r="A9" s="46">
        <v>2220</v>
      </c>
      <c r="B9" s="41">
        <v>17</v>
      </c>
      <c r="C9" s="41"/>
      <c r="D9" s="41"/>
      <c r="E9" s="41"/>
      <c r="F9" s="41"/>
      <c r="G9" s="41"/>
      <c r="H9" s="41">
        <f t="shared" si="0"/>
        <v>-17</v>
      </c>
      <c r="I9" s="41">
        <f t="shared" si="1"/>
        <v>0</v>
      </c>
      <c r="J9" s="41">
        <f t="shared" si="2"/>
        <v>0</v>
      </c>
      <c r="K9" s="41">
        <f t="shared" si="3"/>
        <v>0</v>
      </c>
    </row>
    <row r="10" spans="1:11" x14ac:dyDescent="0.2">
      <c r="A10" s="46">
        <v>2230</v>
      </c>
      <c r="B10" s="41">
        <v>886.36800000000005</v>
      </c>
      <c r="C10" s="41"/>
      <c r="D10" s="41">
        <v>325.57</v>
      </c>
      <c r="E10" s="41"/>
      <c r="F10" s="41"/>
      <c r="G10" s="41"/>
      <c r="H10" s="41">
        <f t="shared" si="0"/>
        <v>-560.798</v>
      </c>
      <c r="I10" s="41">
        <f t="shared" si="1"/>
        <v>0</v>
      </c>
      <c r="J10" s="41">
        <f t="shared" si="2"/>
        <v>-325.57</v>
      </c>
      <c r="K10" s="41">
        <f t="shared" si="3"/>
        <v>0</v>
      </c>
    </row>
    <row r="11" spans="1:11" x14ac:dyDescent="0.2">
      <c r="A11" s="39">
        <v>2240</v>
      </c>
      <c r="B11" s="41">
        <v>4.3319999999999999</v>
      </c>
      <c r="C11" s="41"/>
      <c r="D11" s="41"/>
      <c r="E11" s="41"/>
      <c r="F11" s="41"/>
      <c r="G11" s="41"/>
      <c r="H11" s="41">
        <f t="shared" si="0"/>
        <v>-4.3319999999999999</v>
      </c>
      <c r="I11" s="41">
        <f t="shared" si="1"/>
        <v>0</v>
      </c>
      <c r="J11" s="41">
        <f t="shared" si="2"/>
        <v>0</v>
      </c>
      <c r="K11" s="41">
        <f t="shared" si="3"/>
        <v>0</v>
      </c>
    </row>
    <row r="12" spans="1:11" x14ac:dyDescent="0.2">
      <c r="A12" s="39">
        <v>2250</v>
      </c>
      <c r="B12" s="41"/>
      <c r="C12" s="41"/>
      <c r="D12" s="41"/>
      <c r="E12" s="41"/>
      <c r="F12" s="41"/>
      <c r="G12" s="41"/>
      <c r="H12" s="41">
        <f t="shared" si="0"/>
        <v>0</v>
      </c>
      <c r="I12" s="41">
        <f t="shared" si="1"/>
        <v>0</v>
      </c>
      <c r="J12" s="41">
        <f t="shared" si="2"/>
        <v>0</v>
      </c>
      <c r="K12" s="41">
        <f t="shared" si="3"/>
        <v>0</v>
      </c>
    </row>
    <row r="13" spans="1:11" x14ac:dyDescent="0.2">
      <c r="A13" s="46">
        <v>2271</v>
      </c>
      <c r="B13" s="41"/>
      <c r="C13" s="41"/>
      <c r="D13" s="41"/>
      <c r="E13" s="41"/>
      <c r="F13" s="41"/>
      <c r="G13" s="41"/>
      <c r="H13" s="41">
        <f t="shared" si="0"/>
        <v>0</v>
      </c>
      <c r="I13" s="41">
        <f t="shared" si="1"/>
        <v>0</v>
      </c>
      <c r="J13" s="41">
        <f t="shared" si="2"/>
        <v>0</v>
      </c>
      <c r="K13" s="41">
        <f t="shared" si="3"/>
        <v>0</v>
      </c>
    </row>
    <row r="14" spans="1:11" x14ac:dyDescent="0.2">
      <c r="A14" s="46">
        <v>2272</v>
      </c>
      <c r="B14" s="41"/>
      <c r="C14" s="41"/>
      <c r="D14" s="41"/>
      <c r="E14" s="41"/>
      <c r="F14" s="41"/>
      <c r="G14" s="41"/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</row>
    <row r="15" spans="1:11" x14ac:dyDescent="0.2">
      <c r="A15" s="46">
        <v>2273</v>
      </c>
      <c r="B15" s="41"/>
      <c r="C15" s="41"/>
      <c r="D15" s="41"/>
      <c r="E15" s="41"/>
      <c r="F15" s="41"/>
      <c r="G15" s="41"/>
      <c r="H15" s="41">
        <f t="shared" si="0"/>
        <v>0</v>
      </c>
      <c r="I15" s="41">
        <f t="shared" si="1"/>
        <v>0</v>
      </c>
      <c r="J15" s="41">
        <f t="shared" si="2"/>
        <v>0</v>
      </c>
      <c r="K15" s="41">
        <f t="shared" si="3"/>
        <v>0</v>
      </c>
    </row>
    <row r="16" spans="1:11" x14ac:dyDescent="0.2">
      <c r="A16" s="46">
        <v>2274</v>
      </c>
      <c r="B16" s="41"/>
      <c r="C16" s="41"/>
      <c r="D16" s="41"/>
      <c r="E16" s="41"/>
      <c r="F16" s="41"/>
      <c r="G16" s="41"/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</row>
    <row r="17" spans="1:11" x14ac:dyDescent="0.2">
      <c r="A17" s="46">
        <v>2275</v>
      </c>
      <c r="B17" s="41"/>
      <c r="C17" s="41"/>
      <c r="D17" s="41"/>
      <c r="E17" s="41"/>
      <c r="F17" s="41"/>
      <c r="G17" s="41"/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</row>
    <row r="18" spans="1:11" x14ac:dyDescent="0.2">
      <c r="A18" s="46">
        <v>2281</v>
      </c>
      <c r="B18" s="41"/>
      <c r="C18" s="41"/>
      <c r="D18" s="41"/>
      <c r="E18" s="41"/>
      <c r="F18" s="41"/>
      <c r="G18" s="41"/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</row>
    <row r="19" spans="1:11" x14ac:dyDescent="0.2">
      <c r="A19" s="39">
        <v>2282</v>
      </c>
      <c r="B19" s="41"/>
      <c r="C19" s="41"/>
      <c r="D19" s="41"/>
      <c r="E19" s="41"/>
      <c r="F19" s="41"/>
      <c r="G19" s="41"/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</row>
    <row r="20" spans="1:11" x14ac:dyDescent="0.2">
      <c r="A20" s="39">
        <v>2800</v>
      </c>
      <c r="B20" s="41"/>
      <c r="C20" s="41"/>
      <c r="D20" s="41"/>
      <c r="E20" s="41"/>
      <c r="F20" s="41"/>
      <c r="G20" s="41"/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</row>
    <row r="21" spans="1:11" x14ac:dyDescent="0.2">
      <c r="A21" s="39">
        <v>2730</v>
      </c>
      <c r="B21" s="41">
        <v>180</v>
      </c>
      <c r="C21" s="41"/>
      <c r="D21" s="41">
        <v>180</v>
      </c>
      <c r="E21" s="41"/>
      <c r="F21" s="41">
        <v>180</v>
      </c>
      <c r="G21" s="41"/>
      <c r="H21" s="41">
        <f t="shared" si="0"/>
        <v>0</v>
      </c>
      <c r="I21" s="41">
        <f t="shared" si="1"/>
        <v>0</v>
      </c>
      <c r="J21" s="41">
        <f t="shared" si="2"/>
        <v>0</v>
      </c>
      <c r="K21" s="41">
        <f t="shared" si="3"/>
        <v>0</v>
      </c>
    </row>
    <row r="22" spans="1:11" ht="15" x14ac:dyDescent="0.2">
      <c r="A22" s="17"/>
      <c r="B22" s="42"/>
      <c r="C22" s="42"/>
      <c r="D22" s="42"/>
      <c r="E22" s="42"/>
      <c r="F22" s="42"/>
      <c r="G22" s="42"/>
      <c r="H22" s="42"/>
      <c r="I22" s="42"/>
      <c r="J22" s="50"/>
      <c r="K22" s="50"/>
    </row>
    <row r="23" spans="1:11" ht="15" x14ac:dyDescent="0.2">
      <c r="A23" s="18" t="s">
        <v>40</v>
      </c>
      <c r="B23" s="40">
        <f>SUM(B6:B22)</f>
        <v>1095.7</v>
      </c>
      <c r="C23" s="40">
        <f t="shared" ref="C23:K23" si="4">SUM(C6:C22)</f>
        <v>0</v>
      </c>
      <c r="D23" s="40">
        <f t="shared" si="4"/>
        <v>505.57</v>
      </c>
      <c r="E23" s="40">
        <f t="shared" si="4"/>
        <v>0</v>
      </c>
      <c r="F23" s="40">
        <f t="shared" si="4"/>
        <v>180</v>
      </c>
      <c r="G23" s="40">
        <f t="shared" si="4"/>
        <v>0</v>
      </c>
      <c r="H23" s="40">
        <f t="shared" si="4"/>
        <v>-590.13</v>
      </c>
      <c r="I23" s="40">
        <f t="shared" si="4"/>
        <v>0</v>
      </c>
      <c r="J23" s="40">
        <f t="shared" si="4"/>
        <v>-325.57</v>
      </c>
      <c r="K23" s="40">
        <f t="shared" si="4"/>
        <v>0</v>
      </c>
    </row>
    <row r="24" spans="1:11" ht="15.75" x14ac:dyDescent="0.2">
      <c r="A24" s="4" t="s">
        <v>103</v>
      </c>
    </row>
    <row r="25" spans="1:11" ht="94.5" customHeight="1" x14ac:dyDescent="0.2">
      <c r="A25" s="51" t="s">
        <v>34</v>
      </c>
      <c r="B25" s="94" t="s">
        <v>116</v>
      </c>
      <c r="C25" s="94"/>
      <c r="D25" s="94"/>
      <c r="E25" s="94"/>
      <c r="F25" s="94"/>
      <c r="G25" s="94"/>
      <c r="H25" s="94"/>
      <c r="I25" s="94"/>
      <c r="J25" s="94"/>
      <c r="K25" s="94"/>
    </row>
    <row r="26" spans="1:11" ht="12" customHeight="1" x14ac:dyDescent="0.2">
      <c r="A26" s="4" t="s">
        <v>9</v>
      </c>
    </row>
    <row r="27" spans="1:11" ht="12" customHeight="1" x14ac:dyDescent="0.2"/>
    <row r="28" spans="1:11" ht="12" customHeight="1" x14ac:dyDescent="0.2">
      <c r="A28" s="3"/>
    </row>
    <row r="29" spans="1:11" ht="12" customHeight="1" x14ac:dyDescent="0.2"/>
    <row r="30" spans="1:11" ht="12" customHeight="1" x14ac:dyDescent="0.2"/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</sheetData>
  <mergeCells count="6">
    <mergeCell ref="B25:K25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60" zoomScaleNormal="100" workbookViewId="0">
      <selection activeCell="A15" sqref="A15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71" t="s">
        <v>42</v>
      </c>
      <c r="B3" s="71" t="s">
        <v>43</v>
      </c>
      <c r="C3" s="71"/>
      <c r="D3" s="71"/>
      <c r="E3" s="71" t="s">
        <v>44</v>
      </c>
      <c r="F3" s="71"/>
      <c r="G3" s="71"/>
    </row>
    <row r="4" spans="1:7" ht="25.5" customHeight="1" x14ac:dyDescent="0.2">
      <c r="A4" s="71"/>
      <c r="B4" s="73" t="s">
        <v>45</v>
      </c>
      <c r="C4" s="73" t="s">
        <v>46</v>
      </c>
      <c r="D4" s="73"/>
      <c r="E4" s="73" t="s">
        <v>45</v>
      </c>
      <c r="F4" s="73" t="s">
        <v>46</v>
      </c>
      <c r="G4" s="73"/>
    </row>
    <row r="5" spans="1:7" x14ac:dyDescent="0.2">
      <c r="A5" s="71"/>
      <c r="B5" s="73"/>
      <c r="C5" s="20" t="s">
        <v>47</v>
      </c>
      <c r="D5" s="20" t="s">
        <v>48</v>
      </c>
      <c r="E5" s="73"/>
      <c r="F5" s="20" t="s">
        <v>47</v>
      </c>
      <c r="G5" s="20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2">
        <f>B11</f>
        <v>0</v>
      </c>
      <c r="C7" s="52">
        <f t="shared" ref="C7:G7" si="0">C11</f>
        <v>0</v>
      </c>
      <c r="D7" s="52">
        <f t="shared" si="0"/>
        <v>0</v>
      </c>
      <c r="E7" s="52">
        <f t="shared" si="0"/>
        <v>0</v>
      </c>
      <c r="F7" s="52">
        <f t="shared" si="0"/>
        <v>0</v>
      </c>
      <c r="G7" s="52">
        <f t="shared" si="0"/>
        <v>0</v>
      </c>
    </row>
    <row r="8" spans="1:7" ht="33" customHeight="1" x14ac:dyDescent="0.2">
      <c r="A8" s="14" t="s">
        <v>50</v>
      </c>
      <c r="B8" s="21"/>
      <c r="C8" s="21"/>
      <c r="D8" s="21"/>
      <c r="E8" s="21"/>
      <c r="F8" s="21"/>
      <c r="G8" s="21"/>
    </row>
    <row r="9" spans="1:7" ht="15.75" x14ac:dyDescent="0.2">
      <c r="A9" s="14">
        <v>2210</v>
      </c>
      <c r="B9" s="21"/>
      <c r="C9" s="21"/>
      <c r="D9" s="21"/>
      <c r="E9" s="21"/>
      <c r="F9" s="21"/>
      <c r="G9" s="21"/>
    </row>
    <row r="10" spans="1:7" ht="15.75" x14ac:dyDescent="0.2">
      <c r="A10" s="14"/>
      <c r="B10" s="21"/>
      <c r="C10" s="21"/>
      <c r="D10" s="21"/>
      <c r="E10" s="21"/>
      <c r="F10" s="21"/>
      <c r="G10" s="21"/>
    </row>
    <row r="11" spans="1:7" ht="35.25" customHeight="1" x14ac:dyDescent="0.2">
      <c r="A11" s="14" t="s">
        <v>51</v>
      </c>
      <c r="B11" s="52"/>
      <c r="C11" s="52"/>
      <c r="D11" s="52"/>
      <c r="E11" s="52"/>
      <c r="F11" s="52"/>
      <c r="G11" s="21"/>
    </row>
    <row r="12" spans="1:7" ht="15.75" x14ac:dyDescent="0.2">
      <c r="A12" s="14"/>
      <c r="B12" s="21"/>
      <c r="C12" s="21"/>
      <c r="D12" s="21"/>
      <c r="E12" s="21"/>
      <c r="F12" s="21"/>
      <c r="G12" s="21"/>
    </row>
    <row r="13" spans="1:7" ht="15.75" x14ac:dyDescent="0.2">
      <c r="A13" s="14"/>
      <c r="B13" s="21"/>
      <c r="C13" s="21"/>
      <c r="D13" s="21"/>
      <c r="E13" s="21"/>
      <c r="F13" s="21"/>
      <c r="G13" s="21"/>
    </row>
    <row r="14" spans="1:7" ht="33.75" customHeight="1" x14ac:dyDescent="0.2">
      <c r="A14" s="72" t="s">
        <v>92</v>
      </c>
      <c r="B14" s="72"/>
      <c r="C14" s="72"/>
      <c r="D14" s="72"/>
      <c r="E14" s="72"/>
      <c r="F14" s="72"/>
      <c r="G14" s="72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B16" sqref="B16:F16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7.25" customHeight="1" x14ac:dyDescent="0.2">
      <c r="A5" s="76" t="s">
        <v>78</v>
      </c>
      <c r="B5" s="77"/>
      <c r="C5" s="77"/>
      <c r="D5" s="77"/>
      <c r="E5" s="77"/>
      <c r="F5" s="78"/>
    </row>
    <row r="6" spans="1:6" ht="46.5" customHeight="1" x14ac:dyDescent="0.2">
      <c r="A6" s="28" t="s">
        <v>104</v>
      </c>
      <c r="B6" s="29">
        <v>1600</v>
      </c>
      <c r="C6" s="47">
        <f>B6</f>
        <v>1600</v>
      </c>
      <c r="D6" s="29">
        <v>0</v>
      </c>
      <c r="E6" s="29">
        <f t="shared" ref="E6" si="0">C6-B6</f>
        <v>0</v>
      </c>
      <c r="F6" s="29">
        <f t="shared" ref="F6" si="1">D6-C6</f>
        <v>-1600</v>
      </c>
    </row>
    <row r="7" spans="1:6" ht="46.5" customHeight="1" x14ac:dyDescent="0.2">
      <c r="A7" s="44" t="s">
        <v>105</v>
      </c>
      <c r="B7" s="60">
        <v>30</v>
      </c>
      <c r="C7" s="60">
        <f>B7</f>
        <v>30</v>
      </c>
      <c r="D7" s="60">
        <v>24</v>
      </c>
      <c r="E7" s="60">
        <f t="shared" ref="E7" si="2">C7-B7</f>
        <v>0</v>
      </c>
      <c r="F7" s="60">
        <f t="shared" ref="F7" si="3">D7-C7</f>
        <v>-6</v>
      </c>
    </row>
    <row r="8" spans="1:6" ht="44.25" customHeight="1" x14ac:dyDescent="0.2">
      <c r="A8" s="53" t="s">
        <v>86</v>
      </c>
      <c r="B8" s="74" t="s">
        <v>111</v>
      </c>
      <c r="C8" s="74"/>
      <c r="D8" s="74"/>
      <c r="E8" s="74"/>
      <c r="F8" s="75"/>
    </row>
    <row r="9" spans="1:6" ht="20.25" customHeight="1" x14ac:dyDescent="0.2">
      <c r="A9" s="76" t="s">
        <v>79</v>
      </c>
      <c r="B9" s="77"/>
      <c r="C9" s="77"/>
      <c r="D9" s="77"/>
      <c r="E9" s="77"/>
      <c r="F9" s="78"/>
    </row>
    <row r="10" spans="1:6" ht="50.25" customHeight="1" x14ac:dyDescent="0.2">
      <c r="A10" s="14" t="s">
        <v>106</v>
      </c>
      <c r="B10" s="15">
        <v>6000</v>
      </c>
      <c r="C10" s="47">
        <v>6000</v>
      </c>
      <c r="D10" s="15">
        <v>7500</v>
      </c>
      <c r="E10" s="29">
        <f t="shared" ref="E10" si="4">C10-B10</f>
        <v>0</v>
      </c>
      <c r="F10" s="29">
        <f t="shared" ref="F10" si="5">D10-C10</f>
        <v>1500</v>
      </c>
    </row>
    <row r="11" spans="1:6" ht="50.25" customHeight="1" x14ac:dyDescent="0.2">
      <c r="A11" s="53" t="s">
        <v>107</v>
      </c>
      <c r="B11" s="60">
        <v>572.30999999999995</v>
      </c>
      <c r="C11" s="60">
        <v>203.48</v>
      </c>
      <c r="D11" s="60">
        <v>0</v>
      </c>
      <c r="E11" s="60">
        <f t="shared" ref="E11" si="6">C11-B11</f>
        <v>-368.82999999999993</v>
      </c>
      <c r="F11" s="60">
        <f t="shared" ref="F11" si="7">D11-C11</f>
        <v>-203.48</v>
      </c>
    </row>
    <row r="12" spans="1:6" ht="48" customHeight="1" x14ac:dyDescent="0.2">
      <c r="A12" s="53" t="s">
        <v>85</v>
      </c>
      <c r="B12" s="74" t="s">
        <v>111</v>
      </c>
      <c r="C12" s="74"/>
      <c r="D12" s="74"/>
      <c r="E12" s="74"/>
      <c r="F12" s="75"/>
    </row>
    <row r="13" spans="1:6" ht="18" customHeight="1" x14ac:dyDescent="0.2">
      <c r="A13" s="76" t="s">
        <v>80</v>
      </c>
      <c r="B13" s="77"/>
      <c r="C13" s="77"/>
      <c r="D13" s="77"/>
      <c r="E13" s="77"/>
      <c r="F13" s="78"/>
    </row>
    <row r="14" spans="1:6" ht="70.5" customHeight="1" x14ac:dyDescent="0.2">
      <c r="A14" s="62" t="s">
        <v>108</v>
      </c>
      <c r="B14" s="54">
        <v>100</v>
      </c>
      <c r="C14" s="60">
        <v>100</v>
      </c>
      <c r="D14" s="54">
        <v>0</v>
      </c>
      <c r="E14" s="60">
        <f>C14-B14</f>
        <v>0</v>
      </c>
      <c r="F14" s="60">
        <f>D14-C14</f>
        <v>-100</v>
      </c>
    </row>
    <row r="15" spans="1:6" ht="60.75" customHeight="1" x14ac:dyDescent="0.2">
      <c r="A15" s="44" t="s">
        <v>109</v>
      </c>
      <c r="B15" s="54">
        <v>100</v>
      </c>
      <c r="C15" s="47">
        <v>100</v>
      </c>
      <c r="D15" s="54">
        <v>77.400000000000006</v>
      </c>
      <c r="E15" s="47">
        <f>C15-B15</f>
        <v>0</v>
      </c>
      <c r="F15" s="47">
        <f>D15-C15</f>
        <v>-22.599999999999994</v>
      </c>
    </row>
    <row r="16" spans="1:6" ht="45.75" customHeight="1" x14ac:dyDescent="0.2">
      <c r="A16" s="53" t="s">
        <v>55</v>
      </c>
      <c r="B16" s="74" t="s">
        <v>111</v>
      </c>
      <c r="C16" s="74"/>
      <c r="D16" s="74"/>
      <c r="E16" s="74"/>
      <c r="F16" s="75"/>
    </row>
  </sheetData>
  <mergeCells count="6">
    <mergeCell ref="B8:F8"/>
    <mergeCell ref="B12:F12"/>
    <mergeCell ref="B16:F16"/>
    <mergeCell ref="A5:F5"/>
    <mergeCell ref="A9:F9"/>
    <mergeCell ref="A13:F1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A17" sqref="A17:B17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84" t="s">
        <v>61</v>
      </c>
      <c r="B2" s="71" t="s">
        <v>81</v>
      </c>
      <c r="C2" s="71"/>
      <c r="D2" s="71"/>
      <c r="E2" s="71" t="s">
        <v>82</v>
      </c>
      <c r="F2" s="71"/>
      <c r="G2" s="71"/>
      <c r="H2" s="86" t="s">
        <v>57</v>
      </c>
      <c r="I2" s="87"/>
      <c r="J2" s="88"/>
    </row>
    <row r="3" spans="1:10" ht="25.5" x14ac:dyDescent="0.2">
      <c r="A3" s="85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23.25" customHeight="1" x14ac:dyDescent="0.2">
      <c r="A5" s="76" t="s">
        <v>78</v>
      </c>
      <c r="B5" s="77"/>
      <c r="C5" s="77"/>
      <c r="D5" s="77"/>
      <c r="E5" s="77"/>
      <c r="F5" s="77"/>
      <c r="G5" s="77"/>
      <c r="H5" s="77"/>
      <c r="I5" s="77"/>
      <c r="J5" s="78"/>
    </row>
    <row r="6" spans="1:10" ht="46.5" customHeight="1" x14ac:dyDescent="0.2">
      <c r="A6" s="44" t="s">
        <v>104</v>
      </c>
      <c r="B6" s="43">
        <f t="shared" ref="B6" si="0">C6</f>
        <v>1600</v>
      </c>
      <c r="C6" s="43">
        <v>1600</v>
      </c>
      <c r="D6" s="43"/>
      <c r="E6" s="43">
        <f t="shared" ref="E6" si="1">F6</f>
        <v>0</v>
      </c>
      <c r="F6" s="60">
        <v>0</v>
      </c>
      <c r="G6" s="43"/>
      <c r="H6" s="43">
        <f t="shared" ref="H6" si="2">E6-B6</f>
        <v>-1600</v>
      </c>
      <c r="I6" s="43">
        <f t="shared" ref="I6" si="3">F6-C6</f>
        <v>-1600</v>
      </c>
      <c r="J6" s="43">
        <f t="shared" ref="J6" si="4">G6-D6</f>
        <v>0</v>
      </c>
    </row>
    <row r="7" spans="1:10" ht="57" customHeight="1" x14ac:dyDescent="0.2">
      <c r="A7" s="44" t="s">
        <v>105</v>
      </c>
      <c r="B7" s="43">
        <f t="shared" ref="B7" si="5">C7</f>
        <v>31</v>
      </c>
      <c r="C7" s="43">
        <v>31</v>
      </c>
      <c r="D7" s="43"/>
      <c r="E7" s="43">
        <f t="shared" ref="E7" si="6">F7</f>
        <v>24</v>
      </c>
      <c r="F7" s="60">
        <v>24</v>
      </c>
      <c r="G7" s="43"/>
      <c r="H7" s="43">
        <f t="shared" ref="H7:J7" si="7">E7-B7</f>
        <v>-7</v>
      </c>
      <c r="I7" s="43">
        <f t="shared" si="7"/>
        <v>-7</v>
      </c>
      <c r="J7" s="43">
        <f t="shared" si="7"/>
        <v>0</v>
      </c>
    </row>
    <row r="8" spans="1:10" ht="51" customHeight="1" x14ac:dyDescent="0.2">
      <c r="A8" s="45" t="s">
        <v>88</v>
      </c>
      <c r="B8" s="80" t="s">
        <v>110</v>
      </c>
      <c r="C8" s="80"/>
      <c r="D8" s="80"/>
      <c r="E8" s="80"/>
      <c r="F8" s="80"/>
      <c r="G8" s="80"/>
      <c r="H8" s="80"/>
      <c r="I8" s="80"/>
      <c r="J8" s="81"/>
    </row>
    <row r="9" spans="1:10" ht="15.75" x14ac:dyDescent="0.2">
      <c r="A9" s="76" t="s">
        <v>79</v>
      </c>
      <c r="B9" s="77"/>
      <c r="C9" s="77"/>
      <c r="D9" s="77"/>
      <c r="E9" s="77"/>
      <c r="F9" s="77"/>
      <c r="G9" s="77"/>
      <c r="H9" s="77"/>
      <c r="I9" s="77"/>
      <c r="J9" s="78"/>
    </row>
    <row r="10" spans="1:10" ht="47.25" x14ac:dyDescent="0.2">
      <c r="A10" s="44" t="s">
        <v>106</v>
      </c>
      <c r="B10" s="43">
        <f t="shared" ref="B10" si="8">C10</f>
        <v>5700</v>
      </c>
      <c r="C10" s="43">
        <v>5700</v>
      </c>
      <c r="D10" s="43"/>
      <c r="E10" s="43">
        <f t="shared" ref="E10" si="9">F10</f>
        <v>7500</v>
      </c>
      <c r="F10" s="60">
        <v>7500</v>
      </c>
      <c r="G10" s="43"/>
      <c r="H10" s="43">
        <f t="shared" ref="H10" si="10">E10-B10</f>
        <v>1800</v>
      </c>
      <c r="I10" s="43">
        <f t="shared" ref="I10" si="11">F10-C10</f>
        <v>1800</v>
      </c>
      <c r="J10" s="43">
        <f t="shared" ref="J10" si="12">G10-D10</f>
        <v>0</v>
      </c>
    </row>
    <row r="11" spans="1:10" ht="47.25" x14ac:dyDescent="0.2">
      <c r="A11" s="53" t="s">
        <v>107</v>
      </c>
      <c r="B11" s="43">
        <f t="shared" ref="B11" si="13">C11</f>
        <v>533.29999999999995</v>
      </c>
      <c r="C11" s="43">
        <v>533.29999999999995</v>
      </c>
      <c r="D11" s="43"/>
      <c r="E11" s="43">
        <f t="shared" ref="E11" si="14">F11</f>
        <v>0</v>
      </c>
      <c r="F11" s="60">
        <v>0</v>
      </c>
      <c r="G11" s="43"/>
      <c r="H11" s="43">
        <f t="shared" ref="H11" si="15">E11-B11</f>
        <v>-533.29999999999995</v>
      </c>
      <c r="I11" s="43">
        <f t="shared" ref="I11" si="16">F11-C11</f>
        <v>-533.29999999999995</v>
      </c>
      <c r="J11" s="43">
        <f t="shared" ref="J11" si="17">G11-D11</f>
        <v>0</v>
      </c>
    </row>
    <row r="12" spans="1:10" ht="38.25" customHeight="1" x14ac:dyDescent="0.2">
      <c r="A12" s="53" t="s">
        <v>87</v>
      </c>
      <c r="B12" s="82" t="s">
        <v>112</v>
      </c>
      <c r="C12" s="82"/>
      <c r="D12" s="82"/>
      <c r="E12" s="82"/>
      <c r="F12" s="82"/>
      <c r="G12" s="82"/>
      <c r="H12" s="82"/>
      <c r="I12" s="82"/>
      <c r="J12" s="83"/>
    </row>
    <row r="13" spans="1:10" ht="15.75" x14ac:dyDescent="0.2">
      <c r="A13" s="76" t="s">
        <v>80</v>
      </c>
      <c r="B13" s="77"/>
      <c r="C13" s="77"/>
      <c r="D13" s="77"/>
      <c r="E13" s="77"/>
      <c r="F13" s="77"/>
      <c r="G13" s="77"/>
      <c r="H13" s="77"/>
      <c r="I13" s="77"/>
      <c r="J13" s="78"/>
    </row>
    <row r="14" spans="1:10" ht="63" x14ac:dyDescent="0.2">
      <c r="A14" s="62" t="s">
        <v>108</v>
      </c>
      <c r="B14" s="43">
        <f t="shared" ref="B14" si="18">C14</f>
        <v>100</v>
      </c>
      <c r="C14" s="43">
        <v>100</v>
      </c>
      <c r="D14" s="43"/>
      <c r="E14" s="43">
        <f t="shared" ref="E14" si="19">F14</f>
        <v>0</v>
      </c>
      <c r="F14" s="54">
        <v>0</v>
      </c>
      <c r="G14" s="43"/>
      <c r="H14" s="43">
        <f t="shared" ref="H14" si="20">E14-B14</f>
        <v>-100</v>
      </c>
      <c r="I14" s="43">
        <f t="shared" ref="I14" si="21">F14-C14</f>
        <v>-100</v>
      </c>
      <c r="J14" s="43">
        <f t="shared" ref="J14" si="22">G14-D14</f>
        <v>0</v>
      </c>
    </row>
    <row r="15" spans="1:10" ht="63" x14ac:dyDescent="0.2">
      <c r="A15" s="44" t="s">
        <v>109</v>
      </c>
      <c r="B15" s="43">
        <f t="shared" ref="B15" si="23">C15</f>
        <v>86.11</v>
      </c>
      <c r="C15" s="43">
        <v>86.11</v>
      </c>
      <c r="D15" s="43"/>
      <c r="E15" s="43">
        <f t="shared" ref="E15" si="24">F15</f>
        <v>77.400000000000006</v>
      </c>
      <c r="F15" s="54">
        <v>77.400000000000006</v>
      </c>
      <c r="G15" s="43"/>
      <c r="H15" s="43">
        <f t="shared" ref="H15:J15" si="25">E15-B15</f>
        <v>-8.7099999999999937</v>
      </c>
      <c r="I15" s="43">
        <f t="shared" si="25"/>
        <v>-8.7099999999999937</v>
      </c>
      <c r="J15" s="43">
        <f t="shared" si="25"/>
        <v>0</v>
      </c>
    </row>
    <row r="16" spans="1:10" ht="42" customHeight="1" x14ac:dyDescent="0.2">
      <c r="A16" s="53" t="s">
        <v>87</v>
      </c>
      <c r="B16" s="82" t="s">
        <v>113</v>
      </c>
      <c r="C16" s="82"/>
      <c r="D16" s="82"/>
      <c r="E16" s="82"/>
      <c r="F16" s="82"/>
      <c r="G16" s="82"/>
      <c r="H16" s="82"/>
      <c r="I16" s="82"/>
      <c r="J16" s="83"/>
    </row>
    <row r="17" spans="1:3" ht="42.75" customHeight="1" x14ac:dyDescent="0.2">
      <c r="A17" s="79" t="s">
        <v>89</v>
      </c>
      <c r="B17" s="79"/>
      <c r="C17" s="4" t="s">
        <v>90</v>
      </c>
    </row>
    <row r="18" spans="1:3" ht="7.5" customHeight="1" x14ac:dyDescent="0.25">
      <c r="A18" s="19" t="s">
        <v>60</v>
      </c>
    </row>
  </sheetData>
  <mergeCells count="11">
    <mergeCell ref="A2:A3"/>
    <mergeCell ref="B2:D2"/>
    <mergeCell ref="E2:G2"/>
    <mergeCell ref="H2:J2"/>
    <mergeCell ref="B16:J16"/>
    <mergeCell ref="A17:B17"/>
    <mergeCell ref="A5:J5"/>
    <mergeCell ref="A9:J9"/>
    <mergeCell ref="A13:J13"/>
    <mergeCell ref="B8:J8"/>
    <mergeCell ref="B12:J12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4" sqref="C4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89" t="s">
        <v>62</v>
      </c>
      <c r="B1" s="89"/>
      <c r="C1" s="89"/>
      <c r="D1" s="89"/>
    </row>
    <row r="2" spans="1:4" ht="53.25" customHeight="1" x14ac:dyDescent="0.2">
      <c r="A2" s="12" t="s">
        <v>63</v>
      </c>
      <c r="B2" s="12" t="s">
        <v>64</v>
      </c>
      <c r="C2" s="12" t="s">
        <v>65</v>
      </c>
      <c r="D2" s="12" t="s">
        <v>66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2"/>
      <c r="B4" s="22"/>
      <c r="C4" s="22"/>
      <c r="D4" s="22"/>
    </row>
    <row r="5" spans="1:4" ht="15.75" x14ac:dyDescent="0.2">
      <c r="A5" s="3"/>
    </row>
    <row r="6" spans="1:4" ht="15.75" x14ac:dyDescent="0.2">
      <c r="A6" s="3" t="s">
        <v>67</v>
      </c>
    </row>
    <row r="7" spans="1:4" ht="122.25" customHeight="1" x14ac:dyDescent="0.2">
      <c r="A7" s="64" t="s">
        <v>114</v>
      </c>
      <c r="B7" s="64"/>
      <c r="C7" s="64"/>
      <c r="D7" s="64"/>
    </row>
    <row r="8" spans="1:4" ht="15.75" x14ac:dyDescent="0.2">
      <c r="A8" s="4"/>
    </row>
    <row r="9" spans="1:4" ht="15.75" x14ac:dyDescent="0.2">
      <c r="A9" s="3" t="s">
        <v>68</v>
      </c>
    </row>
    <row r="10" spans="1:4" ht="31.5" x14ac:dyDescent="0.2">
      <c r="A10" s="12" t="s">
        <v>63</v>
      </c>
      <c r="B10" s="12" t="s">
        <v>69</v>
      </c>
      <c r="C10" s="71" t="s">
        <v>70</v>
      </c>
      <c r="D10" s="71"/>
    </row>
    <row r="11" spans="1:4" x14ac:dyDescent="0.2">
      <c r="A11" s="13">
        <v>1</v>
      </c>
      <c r="B11" s="13">
        <v>2</v>
      </c>
      <c r="C11" s="91">
        <v>3</v>
      </c>
      <c r="D11" s="91"/>
    </row>
    <row r="12" spans="1:4" ht="15.75" x14ac:dyDescent="0.2">
      <c r="A12" s="22"/>
      <c r="B12" s="14"/>
      <c r="C12" s="92"/>
      <c r="D12" s="92"/>
    </row>
    <row r="13" spans="1:4" ht="15.75" x14ac:dyDescent="0.2">
      <c r="A13" s="23"/>
      <c r="B13" s="24"/>
      <c r="C13" s="93"/>
      <c r="D13" s="93"/>
    </row>
    <row r="14" spans="1:4" ht="15.75" x14ac:dyDescent="0.2">
      <c r="A14" s="3"/>
    </row>
    <row r="15" spans="1:4" ht="33.75" customHeight="1" x14ac:dyDescent="0.25">
      <c r="A15" s="90" t="s">
        <v>83</v>
      </c>
      <c r="B15" s="90"/>
      <c r="C15" s="25" t="s">
        <v>1</v>
      </c>
      <c r="D15" s="38" t="s">
        <v>84</v>
      </c>
    </row>
    <row r="16" spans="1:4" ht="15.75" customHeight="1" x14ac:dyDescent="0.2">
      <c r="A16" s="5"/>
      <c r="B16" s="5"/>
      <c r="C16" s="2" t="s">
        <v>71</v>
      </c>
      <c r="D16" s="2" t="s">
        <v>72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2021-02-08T06:31:49Z</cp:lastPrinted>
  <dcterms:created xsi:type="dcterms:W3CDTF">2021-01-20T12:52:31Z</dcterms:created>
  <dcterms:modified xsi:type="dcterms:W3CDTF">2021-02-08T07:41:46Z</dcterms:modified>
</cp:coreProperties>
</file>