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0" windowWidth="20115" windowHeight="7635" activeTab="2"/>
  </bookViews>
  <sheets>
    <sheet name="п.1-4" sheetId="1" r:id="rId1"/>
    <sheet name="п.5.1" sheetId="2" r:id="rId2"/>
    <sheet name="п.5.2" sheetId="3" r:id="rId3"/>
    <sheet name="п.6" sheetId="4" r:id="rId4"/>
    <sheet name="п.7.1" sheetId="5" r:id="rId5"/>
    <sheet name="п.7.2" sheetId="6" r:id="rId6"/>
    <sheet name="п.8-10" sheetId="7" r:id="rId7"/>
  </sheets>
  <definedNames>
    <definedName name="__DdeLink__19739_21834217" localSheetId="5">п.7.2!#REF!</definedName>
    <definedName name="_xlnm.Print_Area" localSheetId="2">п.5.2!$A$1:$L$18</definedName>
    <definedName name="_xlnm.Print_Area" localSheetId="3">п.6!$A$1:$I$15</definedName>
  </definedNames>
  <calcPr calcId="144525"/>
</workbook>
</file>

<file path=xl/calcChain.xml><?xml version="1.0" encoding="utf-8"?>
<calcChain xmlns="http://schemas.openxmlformats.org/spreadsheetml/2006/main">
  <c r="B20" i="6" l="1"/>
  <c r="B17" i="6"/>
  <c r="H17" i="6" s="1"/>
  <c r="B16" i="6"/>
  <c r="H16" i="6" s="1"/>
  <c r="B15" i="6"/>
  <c r="H15" i="6" s="1"/>
  <c r="B12" i="6"/>
  <c r="H12" i="6" s="1"/>
  <c r="B11" i="6"/>
  <c r="H11" i="6" s="1"/>
  <c r="B8" i="6"/>
  <c r="B7" i="6"/>
  <c r="B6" i="6"/>
  <c r="E20" i="6"/>
  <c r="E17" i="6"/>
  <c r="E16" i="6"/>
  <c r="E15" i="6"/>
  <c r="E12" i="6"/>
  <c r="E11" i="6"/>
  <c r="E7" i="6"/>
  <c r="E8" i="6"/>
  <c r="E6" i="6"/>
  <c r="J20" i="6"/>
  <c r="I20" i="6"/>
  <c r="J17" i="6"/>
  <c r="I17" i="6"/>
  <c r="J16" i="6"/>
  <c r="I16" i="6"/>
  <c r="J15" i="6"/>
  <c r="I15" i="6"/>
  <c r="J12" i="6"/>
  <c r="I12" i="6"/>
  <c r="J11" i="6"/>
  <c r="I11" i="6"/>
  <c r="J8" i="6"/>
  <c r="J7" i="6"/>
  <c r="J6" i="6"/>
  <c r="I8" i="6"/>
  <c r="I7" i="6"/>
  <c r="I6" i="6"/>
  <c r="H7" i="6"/>
  <c r="H8" i="6"/>
  <c r="F20" i="5"/>
  <c r="E20" i="5"/>
  <c r="F17" i="5"/>
  <c r="E17" i="5"/>
  <c r="F16" i="5"/>
  <c r="E16" i="5"/>
  <c r="F15" i="5"/>
  <c r="E15" i="5"/>
  <c r="F12" i="5"/>
  <c r="E12" i="5"/>
  <c r="F11" i="5"/>
  <c r="E11" i="5"/>
  <c r="F8" i="5"/>
  <c r="E8" i="5"/>
  <c r="F7" i="5"/>
  <c r="E7" i="5"/>
  <c r="F6" i="5"/>
  <c r="E6" i="5"/>
  <c r="K13" i="3"/>
  <c r="K12" i="3"/>
  <c r="K11" i="3"/>
  <c r="K10" i="3"/>
  <c r="K9" i="3"/>
  <c r="K8" i="3"/>
  <c r="K7" i="3"/>
  <c r="K6" i="3"/>
  <c r="J7" i="3"/>
  <c r="J8" i="3"/>
  <c r="J9" i="3"/>
  <c r="J10" i="3"/>
  <c r="J11" i="3"/>
  <c r="J12" i="3"/>
  <c r="J13" i="3"/>
  <c r="J6" i="3"/>
  <c r="I6" i="3"/>
  <c r="I13" i="3"/>
  <c r="I12" i="3"/>
  <c r="I11" i="3"/>
  <c r="I10" i="3"/>
  <c r="I9" i="3"/>
  <c r="I8" i="3"/>
  <c r="I7" i="3"/>
  <c r="H7" i="3"/>
  <c r="H8" i="3"/>
  <c r="H9" i="3"/>
  <c r="H10" i="3"/>
  <c r="H11" i="3"/>
  <c r="H12" i="3"/>
  <c r="H13" i="3"/>
  <c r="H6" i="3"/>
  <c r="C15" i="3"/>
  <c r="D15" i="3"/>
  <c r="E15" i="3"/>
  <c r="F15" i="3"/>
  <c r="G15" i="3"/>
  <c r="I15" i="3"/>
  <c r="K15" i="3"/>
  <c r="B15" i="3"/>
  <c r="H6" i="6" l="1"/>
  <c r="H20" i="6"/>
  <c r="H15" i="3"/>
  <c r="J15" i="3"/>
  <c r="F6" i="2" l="1"/>
  <c r="E6" i="2"/>
  <c r="D6" i="2"/>
  <c r="C6" i="2"/>
  <c r="B6" i="2"/>
  <c r="C8" i="2"/>
  <c r="D8" i="2"/>
  <c r="E8" i="2"/>
  <c r="F8" i="2"/>
  <c r="B8" i="2"/>
  <c r="C7" i="2"/>
  <c r="D7" i="2"/>
  <c r="E7" i="2"/>
  <c r="F7" i="2"/>
  <c r="B7" i="2"/>
  <c r="F14" i="2" l="1"/>
  <c r="F12" i="2" s="1"/>
  <c r="E14" i="2"/>
  <c r="E12" i="2"/>
  <c r="D12" i="2"/>
  <c r="C12" i="2"/>
  <c r="B12" i="2"/>
  <c r="C9" i="2"/>
  <c r="D9" i="2"/>
  <c r="E9" i="2"/>
  <c r="F9" i="2"/>
  <c r="B9" i="2"/>
  <c r="F10" i="2"/>
  <c r="E10" i="2"/>
</calcChain>
</file>

<file path=xl/sharedStrings.xml><?xml version="1.0" encoding="utf-8"?>
<sst xmlns="http://schemas.openxmlformats.org/spreadsheetml/2006/main" count="173" uniqueCount="121">
  <si>
    <t>РЕЗУЛЬТАТИ ОЦІНКИ ЕФЕКТИВНОСТІ БЮДЖЕТНОЇ ПРОГРАМИ</t>
  </si>
  <si>
    <t>_________________</t>
  </si>
  <si>
    <t>(КВКВК ДБ)</t>
  </si>
  <si>
    <t>(найменування головного розпорядника коштів)</t>
  </si>
  <si>
    <t xml:space="preserve">                                     (найменування відповідального виконавця бюджетної програми)</t>
  </si>
  <si>
    <t>(КПКВК ДБ)</t>
  </si>
  <si>
    <t>(КФКВК)</t>
  </si>
  <si>
    <t xml:space="preserve">                                                             (найменування бюджетної програми)</t>
  </si>
  <si>
    <t>4. Ціль державної політики:</t>
  </si>
  <si>
    <t>______________________________________________________________________________________________________________________________</t>
  </si>
  <si>
    <t>Мета бюджетної програми:</t>
  </si>
  <si>
    <r>
      <t>Завдання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бюджетної програми:</t>
    </r>
  </si>
  <si>
    <t>1.</t>
  </si>
  <si>
    <t>2.</t>
  </si>
  <si>
    <t>3.</t>
  </si>
  <si>
    <t xml:space="preserve">Додаток </t>
  </si>
  <si>
    <t xml:space="preserve">до Порядку здійснення оцінки </t>
  </si>
  <si>
    <t xml:space="preserve">ефективності бюджетних програм </t>
  </si>
  <si>
    <t xml:space="preserve">головними розпорядниками коштів </t>
  </si>
  <si>
    <t>державного бюджету</t>
  </si>
  <si>
    <t>(пункт 2 розділу IV)</t>
  </si>
  <si>
    <t>5. Видатки / надання кредитів</t>
  </si>
  <si>
    <t>5.1. Видатки / надання кредитів за напрямами використання бюджетних коштів</t>
  </si>
  <si>
    <t>(тис грн)</t>
  </si>
  <si>
    <t>Напрями використання бюджетних коштів</t>
  </si>
  <si>
    <t>План</t>
  </si>
  <si>
    <t>План зі змінами</t>
  </si>
  <si>
    <t>Факт</t>
  </si>
  <si>
    <t>Відхилення плану зі змінами від плану (+/-)</t>
  </si>
  <si>
    <t>Відхилення факту від плану зі змінами (+/-)</t>
  </si>
  <si>
    <t xml:space="preserve">ВСЬОГО за бюджетною програмою </t>
  </si>
  <si>
    <t>у т.ч.:  загальний фонд</t>
  </si>
  <si>
    <t>спеціальний фонд</t>
  </si>
  <si>
    <t>у т.ч.: загальний фонд</t>
  </si>
  <si>
    <t>Пояснення щодо відхилень:</t>
  </si>
  <si>
    <t>5.2. Видатки / надання кредитів за кодами економічної класифікації видатків бюджету / класифікації кредитування бюджету</t>
  </si>
  <si>
    <t>КЕКВ/</t>
  </si>
  <si>
    <t>ККК</t>
  </si>
  <si>
    <t>Загальний фонд</t>
  </si>
  <si>
    <t>Спеціальний фонд</t>
  </si>
  <si>
    <t>ВСЬОГО</t>
  </si>
  <si>
    <t>6. Стан фінансової дисципліни</t>
  </si>
  <si>
    <t>КЕКВ/ККК</t>
  </si>
  <si>
    <t>Дебіторська заборгованість</t>
  </si>
  <si>
    <t>Кредиторська заборгованість</t>
  </si>
  <si>
    <t>на початок звітного року</t>
  </si>
  <si>
    <t>на кінець звітного року</t>
  </si>
  <si>
    <t>всього</t>
  </si>
  <si>
    <t>з неї прострочена</t>
  </si>
  <si>
    <t>ВСЬОГО за бюджетною програмою</t>
  </si>
  <si>
    <t>Загальний фонд, всього</t>
  </si>
  <si>
    <t>Спеціальний фонд, всього</t>
  </si>
  <si>
    <t xml:space="preserve">7. Результативні показники </t>
  </si>
  <si>
    <t>7.1. Результативні показники за напрямами використання бюджетних коштів</t>
  </si>
  <si>
    <t>Результативні показники</t>
  </si>
  <si>
    <t>Пояснення щодо досягнення запланованих результатів</t>
  </si>
  <si>
    <t>7.2. Результативні показники у порівнянні із результативними показниками попереднього року</t>
  </si>
  <si>
    <t>Відхилення (+/-)</t>
  </si>
  <si>
    <t>Всього</t>
  </si>
  <si>
    <t>Спеціаль-ний фонд</t>
  </si>
  <si>
    <t>Пояснення щодо змін у структурі напрямів використання бюджетних коштів:</t>
  </si>
  <si>
    <t xml:space="preserve">______________________________________________________________________________________________________________________________ </t>
  </si>
  <si>
    <t>Напрями використання бюджетних коштів / результативні показники</t>
  </si>
  <si>
    <t>8. Інформація про результати контрольних заходів, проведених органами, уповноваженими на здійснення контролю за дотриманням бюджетного законодавства</t>
  </si>
  <si>
    <t>№ з/п</t>
  </si>
  <si>
    <t>Найменування контрольного заходу</t>
  </si>
  <si>
    <t>Пропозиції за результатами контрольного заходу</t>
  </si>
  <si>
    <t>Стан врахування пропозицій за результатами контрольного заходу</t>
  </si>
  <si>
    <t>9. Узагальнений висновок про ефективність бюджетної програми:</t>
  </si>
  <si>
    <t>10. Заходи із підвищення ефективності бюджетної програми</t>
  </si>
  <si>
    <t>Напрям підвищення ефективності бюджетної програми</t>
  </si>
  <si>
    <t>Захід</t>
  </si>
  <si>
    <t>(підпис)</t>
  </si>
  <si>
    <t>(ім'я та прізвище)</t>
  </si>
  <si>
    <t>0600000</t>
  </si>
  <si>
    <t>Відділ освіти  військово-цивільної адміністрації міста Лисичанськ Луганської області</t>
  </si>
  <si>
    <t>0111</t>
  </si>
  <si>
    <t>Керівництво і управління у відповідній сфері у містах (місті Києві), селищах, селах, об`єднаних територіальних громадах</t>
  </si>
  <si>
    <r>
      <t>1)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</si>
  <si>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2)</t>
    </r>
    <r>
      <rPr>
        <sz val="7"/>
        <color theme="1"/>
        <rFont val="Times New Roman"/>
        <family val="1"/>
        <charset val="204"/>
      </rPr>
      <t xml:space="preserve">             </t>
    </r>
  </si>
  <si>
    <r>
      <t>3)</t>
    </r>
    <r>
      <rPr>
        <sz val="7"/>
        <color theme="1"/>
        <rFont val="Times New Roman"/>
        <family val="1"/>
        <charset val="204"/>
      </rPr>
      <t>           </t>
    </r>
  </si>
  <si>
    <t>Реалізація  державної політики спрямованої на забезпечення якісної та доступності освіти  на відповідній території</t>
  </si>
  <si>
    <t>Реалізація  державної політики спрямованої  на управління та координація діяльності закладів освіти, що належать до комунальної власності</t>
  </si>
  <si>
    <t>Забезпечити виконання заходів Національної програми інформатизації</t>
  </si>
  <si>
    <t>Організаційне, інформаційно-аналітичне та матеріально-технічне забезпеченнядіяльності обласної ради, районної ради, районної у місті ради ( у разі її створення), міської, селищної, сільської рад та їх виконавчих комітетів комітетів_____________________________________________________________________________________________________________________________</t>
  </si>
  <si>
    <t>за 2020 рік</t>
  </si>
  <si>
    <t>Забезпечення виконання наданих законодавством повноважень</t>
  </si>
  <si>
    <r>
      <rPr>
        <b/>
        <sz val="12"/>
        <color theme="1"/>
        <rFont val="Times New Roman"/>
        <family val="1"/>
        <charset val="204"/>
      </rPr>
      <t xml:space="preserve">Напрям 1.  </t>
    </r>
    <r>
      <rPr>
        <sz val="12"/>
        <color theme="1"/>
        <rFont val="Times New Roman"/>
        <family val="1"/>
        <charset val="204"/>
      </rPr>
      <t>Забезпечення виконання наданих законодавством  повноважень, всього</t>
    </r>
  </si>
  <si>
    <r>
      <rPr>
        <b/>
        <sz val="12"/>
        <color theme="1"/>
        <rFont val="Times New Roman"/>
        <family val="1"/>
        <charset val="204"/>
      </rPr>
      <t>Напрям 2</t>
    </r>
    <r>
      <rPr>
        <sz val="12"/>
        <color theme="1"/>
        <rFont val="Times New Roman"/>
        <family val="1"/>
        <charset val="204"/>
      </rPr>
      <t>. Придбання обладнання і предметів довгострокового користування, всього</t>
    </r>
  </si>
  <si>
    <t>Пояснення щодо відхилень: Економія коштів склалась через наявність вакантної посади та  економним використанням коштів по іншим незахіщеним видаткам. Через запровадження карантинних заходів, для запобігання поширенню коронаврусу COVID-19,   скасовані службові відрядження, курси підвищення кваліфікацій, проведення електронних закупівель.</t>
  </si>
  <si>
    <r>
      <t xml:space="preserve">Кількість змін до плану 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 xml:space="preserve">, з них змін на підставі пропозицій головного розпорядника 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.</t>
    </r>
  </si>
  <si>
    <t>затрат</t>
  </si>
  <si>
    <t>кількість штатних одиниць (од.)</t>
  </si>
  <si>
    <t>обсяг видатків на заробітну плату (тис.грн.)</t>
  </si>
  <si>
    <t>обсяг видатків на нарахування на оплату праці (тис.грн.)</t>
  </si>
  <si>
    <t>продукту</t>
  </si>
  <si>
    <t>кількість отриманих листів, звернень, заяв, скарг (од.)</t>
  </si>
  <si>
    <t>кількість прийнятих нормативно-правових актів (од.)</t>
  </si>
  <si>
    <t>ефективності</t>
  </si>
  <si>
    <t>кількість виконаних листів, звернень, заяв, скарг на одного працівника (од.)</t>
  </si>
  <si>
    <t>кількість прийнятих нормативно-правових актів на одного працівника (од.)</t>
  </si>
  <si>
    <t>витрати на утримання однієї штатної одиниці (тис.грн.)</t>
  </si>
  <si>
    <t>якості</t>
  </si>
  <si>
    <t>відсоток вчасно виконаних листів, звернень, заяв, скарг на одного працівника (відс.)</t>
  </si>
  <si>
    <t>Пояснення щодо досягнення запланованих результатів: відхилення виникли через заповнення  вакантної посади</t>
  </si>
  <si>
    <t>Пояснення щодо досягнення запланованих результатів: фактична  кількість отриманих листів, звернень, заяв, скарг, кількість нормативно-правових актів виканано за звітний період менше ніж заплановано</t>
  </si>
  <si>
    <t>Пояснення щодо досягнення запланованих результатів: відхилення виникли через економію видатків, яка склалась через  запровадження карантинних заходів, для запобігання поширенню коронаврусу COVID-19:   скасовані службові відрядження , курси підвищення кваліфікацій</t>
  </si>
  <si>
    <t>2019 рік                                                   (факт за рік, що передує звітному)</t>
  </si>
  <si>
    <t>2020 рік                                                    (факт за звітний рік)</t>
  </si>
  <si>
    <t>Пояснення щодо динаміки результативних показників: відхилення виникли через наявність  вакантної посади у 2019 році ті підвищення заробітної плати у 2020 році</t>
  </si>
  <si>
    <t>Пояснення щодо динаміки результативних показників:  факт по виконаним показникам залежить від необхідності у показнику на звітний період</t>
  </si>
  <si>
    <t>Пояснення щодо динаміки результативних показників: факт по виконаним показникам залежить від необхідності у показнику  на звітний період, витрати на утримання однієї шт.од змінені, через підвищення заробітної плати у 2020 році</t>
  </si>
  <si>
    <t>Пояснення щодо динаміки результативних показників: показник у 2019 році не застосовувався</t>
  </si>
  <si>
    <t xml:space="preserve">Керівник відділ освіти  військово-цивільної адміністрації м. Лисичанськ Луганської області </t>
  </si>
  <si>
    <t xml:space="preserve">Тетяна ХУДОБА </t>
  </si>
  <si>
    <t>У 2020 році фінансування  по  КПКВК МБ 0610160 «Керівництво і управління у відповідній сфері у містах (місті Києві), селищах, селах, об`єднаних територіальних громадах» здійснювалося в межах затвердженого кошторису. Відсоток використання коштів по загальному фонду становить 96 %.  Відділом освіти  військово-цивільної адміністрації м. Лисичанськ Луганської області  бралися бюджетні зобов’язання та здійснювалися відповідні видатки за загальним  фондом бюджету тільки в межах бюджетних асигнувань, забезпечуючи цільове спрямування та використання бюджетних коштів, через запровадження карантинних заходів, для запобігання поширенню коронаврусу COVID-19:   скасовані службові відрядження , курси підвищення кваліфікацій, що призвело до економію бюджетних асигнувань. Бюджетна програма є актуальною для подальшої її реалізації у наступних роках.</t>
  </si>
  <si>
    <t>0610160</t>
  </si>
  <si>
    <t>________________________________________________________________________________________________________________________</t>
  </si>
  <si>
    <t xml:space="preserve">Здійснення виконавчими органами міських  рад, районних у містах рад (у разі їх створення) наданих законодавством повноважень у відповідній сфері наданих законодавством повноважень </t>
  </si>
  <si>
    <t xml:space="preserve">Пояснення щодо наявності та збільшення обсягів дебіторської та кредиторської заборгованостей: дебіторська заборгованість у сумі 6372грн.-оформлення передплати " Е-журнали" на І півріччя 2021 року. Витрати майбутніх періодів згідно Плану рахунків бухгалтерського обліку та НП(С)БОДС відображена на кінець звітного періоду  як дебіторська заборгованість, та буде зменшуватись у кожному місяці наступного року на вартість отриманої періодики. </t>
  </si>
  <si>
    <t>відхилення  між планом зі змінами та затвердженим згідно кошторису по заробітній плати з нарахуванням виникли через підвищення посадових окладів з 12.06.2020 р., яке було не передбачено на початок року та заповненням вакантної посади; по іншим статтям: збільшення плану по КЕКВ 2210  на придбання комп’ютерної техніки; зменшення плану на видатки з КЕКВ 2240, які були заплановані на надання юридичних послуг, які були перерозподілені  в межах КПКВК на заробітну плату з нарахуванням, на сплату судових зборів та придбання комп’ютерної техніки. Відхилення між фактом та планом зі змінами склали:  по КЕКВ 2210 та КЕКВ 3110 економія від проведення електронних закупівель з придбання комп’ютерної техніки; КЕКВ 2240 невикористання планів затверджених на юридичні послуги, не було потреби в затверджених планах; по КЕКВ 2250 та КЕКВ 2250 видатки не були використані через відміну курсів підвищення кваліфікації та навчанню з державних закупівель через введення карантинних заходів для запобіганню поширенню на території України гострої респіраторної хвороби «COVID-19».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</si>
</sst>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" fillId="2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9" fillId="0" borderId="1" xfId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ligazakon.ua/l_doc2.nsf/link1/RE30165.html" TargetMode="External"/><Relationship Id="rId3" Type="http://schemas.openxmlformats.org/officeDocument/2006/relationships/hyperlink" Target="http://search.ligazakon.ua/l_doc2.nsf/link1/RE30165.html" TargetMode="External"/><Relationship Id="rId7" Type="http://schemas.openxmlformats.org/officeDocument/2006/relationships/hyperlink" Target="http://search.ligazakon.ua/l_doc2.nsf/link1/RE30165.html" TargetMode="External"/><Relationship Id="rId2" Type="http://schemas.openxmlformats.org/officeDocument/2006/relationships/hyperlink" Target="http://search.ligazakon.ua/l_doc2.nsf/link1/RE30165.html" TargetMode="External"/><Relationship Id="rId1" Type="http://schemas.openxmlformats.org/officeDocument/2006/relationships/hyperlink" Target="http://search.ligazakon.ua/l_doc2.nsf/link1/RE30165.html" TargetMode="External"/><Relationship Id="rId6" Type="http://schemas.openxmlformats.org/officeDocument/2006/relationships/hyperlink" Target="http://search.ligazakon.ua/l_doc2.nsf/link1/RE30165.html" TargetMode="External"/><Relationship Id="rId5" Type="http://schemas.openxmlformats.org/officeDocument/2006/relationships/hyperlink" Target="http://search.ligazakon.ua/l_doc2.nsf/link1/RE30165.html" TargetMode="External"/><Relationship Id="rId4" Type="http://schemas.openxmlformats.org/officeDocument/2006/relationships/hyperlink" Target="http://search.ligazakon.ua/l_doc2.nsf/link1/RE30165.html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BreakPreview" topLeftCell="A16" zoomScale="60" zoomScaleNormal="100" workbookViewId="0">
      <selection activeCell="Q42" sqref="Q42"/>
    </sheetView>
  </sheetViews>
  <sheetFormatPr defaultRowHeight="12.75" x14ac:dyDescent="0.2"/>
  <cols>
    <col min="1" max="1" width="3.140625" customWidth="1"/>
    <col min="2" max="2" width="20.85546875" customWidth="1"/>
    <col min="3" max="3" width="3.5703125" customWidth="1"/>
    <col min="4" max="4" width="15.42578125" customWidth="1"/>
    <col min="5" max="5" width="4" customWidth="1"/>
    <col min="6" max="6" width="60.85546875" customWidth="1"/>
    <col min="8" max="8" width="10" customWidth="1"/>
    <col min="9" max="9" width="9.5703125" customWidth="1"/>
  </cols>
  <sheetData>
    <row r="1" spans="1:10" ht="15" x14ac:dyDescent="0.2">
      <c r="G1" s="39" t="s">
        <v>15</v>
      </c>
    </row>
    <row r="2" spans="1:10" ht="15" x14ac:dyDescent="0.2">
      <c r="G2" s="39" t="s">
        <v>16</v>
      </c>
    </row>
    <row r="3" spans="1:10" ht="15" x14ac:dyDescent="0.2">
      <c r="G3" s="39" t="s">
        <v>17</v>
      </c>
    </row>
    <row r="4" spans="1:10" ht="15" x14ac:dyDescent="0.2">
      <c r="G4" s="39" t="s">
        <v>18</v>
      </c>
    </row>
    <row r="5" spans="1:10" ht="15" x14ac:dyDescent="0.2">
      <c r="G5" s="39" t="s">
        <v>19</v>
      </c>
    </row>
    <row r="6" spans="1:10" ht="15" x14ac:dyDescent="0.2">
      <c r="G6" s="39" t="s">
        <v>20</v>
      </c>
    </row>
    <row r="10" spans="1:10" ht="15.75" x14ac:dyDescent="0.2">
      <c r="A10" s="53" t="s">
        <v>0</v>
      </c>
      <c r="B10" s="53"/>
      <c r="C10" s="53"/>
      <c r="D10" s="53"/>
      <c r="E10" s="53"/>
      <c r="F10" s="53"/>
    </row>
    <row r="11" spans="1:10" ht="15.75" x14ac:dyDescent="0.2">
      <c r="A11" s="53" t="s">
        <v>85</v>
      </c>
      <c r="B11" s="53"/>
      <c r="C11" s="53"/>
      <c r="D11" s="53"/>
      <c r="E11" s="53"/>
      <c r="F11" s="53"/>
    </row>
    <row r="12" spans="1:10" ht="15.75" x14ac:dyDescent="0.2">
      <c r="A12" s="1"/>
    </row>
    <row r="13" spans="1:10" ht="15.75" x14ac:dyDescent="0.2">
      <c r="A13" s="1"/>
    </row>
    <row r="14" spans="1:10" ht="15.75" x14ac:dyDescent="0.2">
      <c r="A14" s="1"/>
    </row>
    <row r="15" spans="1:10" s="7" customFormat="1" ht="24" customHeight="1" x14ac:dyDescent="0.25">
      <c r="A15" s="9" t="s">
        <v>12</v>
      </c>
      <c r="B15" s="28" t="s">
        <v>74</v>
      </c>
      <c r="C15" s="29"/>
      <c r="D15" s="56" t="s">
        <v>75</v>
      </c>
      <c r="E15" s="56"/>
      <c r="F15" s="56"/>
      <c r="G15" s="56"/>
      <c r="H15" s="56"/>
      <c r="I15" s="56"/>
      <c r="J15" s="56"/>
    </row>
    <row r="16" spans="1:10" s="7" customFormat="1" ht="16.5" customHeight="1" x14ac:dyDescent="0.2">
      <c r="A16" s="8"/>
      <c r="B16" s="6" t="s">
        <v>2</v>
      </c>
      <c r="C16" s="6"/>
      <c r="D16" s="58" t="s">
        <v>3</v>
      </c>
      <c r="E16" s="58"/>
      <c r="F16" s="58"/>
      <c r="G16" s="35"/>
      <c r="H16" s="35"/>
      <c r="I16" s="35"/>
      <c r="J16" s="35"/>
    </row>
    <row r="17" spans="1:10" s="7" customFormat="1" ht="23.25" customHeight="1" x14ac:dyDescent="0.25">
      <c r="A17" s="9" t="s">
        <v>13</v>
      </c>
      <c r="B17" s="57" t="s">
        <v>75</v>
      </c>
      <c r="C17" s="57"/>
      <c r="D17" s="57"/>
      <c r="E17" s="57"/>
      <c r="F17" s="57"/>
      <c r="G17" s="57"/>
      <c r="H17" s="57"/>
      <c r="I17" s="57"/>
      <c r="J17" s="57"/>
    </row>
    <row r="18" spans="1:10" s="7" customFormat="1" ht="14.25" customHeight="1" x14ac:dyDescent="0.2">
      <c r="A18" s="6"/>
      <c r="B18" s="58" t="s">
        <v>4</v>
      </c>
      <c r="C18" s="58"/>
      <c r="D18" s="58"/>
      <c r="E18" s="58"/>
      <c r="F18" s="58"/>
      <c r="G18" s="35"/>
      <c r="H18" s="35"/>
      <c r="I18" s="35"/>
      <c r="J18" s="35"/>
    </row>
    <row r="19" spans="1:10" ht="36.75" customHeight="1" x14ac:dyDescent="0.25">
      <c r="A19" s="9" t="s">
        <v>14</v>
      </c>
      <c r="B19" s="28" t="s">
        <v>116</v>
      </c>
      <c r="C19" s="10"/>
      <c r="D19" s="28" t="s">
        <v>76</v>
      </c>
      <c r="E19" s="10"/>
      <c r="F19" s="57" t="s">
        <v>77</v>
      </c>
      <c r="G19" s="57"/>
      <c r="H19" s="57"/>
      <c r="I19" s="57"/>
      <c r="J19" s="57"/>
    </row>
    <row r="20" spans="1:10" ht="15" customHeight="1" x14ac:dyDescent="0.2">
      <c r="A20" s="2"/>
      <c r="B20" s="2" t="s">
        <v>5</v>
      </c>
      <c r="C20" s="2"/>
      <c r="D20" s="2" t="s">
        <v>6</v>
      </c>
      <c r="E20" s="2"/>
      <c r="F20" s="55" t="s">
        <v>7</v>
      </c>
      <c r="G20" s="55"/>
      <c r="H20" s="55"/>
      <c r="I20" s="38"/>
      <c r="J20" s="38"/>
    </row>
    <row r="21" spans="1:10" ht="27" customHeight="1" x14ac:dyDescent="0.2">
      <c r="A21" s="3" t="s">
        <v>8</v>
      </c>
      <c r="B21" s="33"/>
      <c r="C21" s="33"/>
      <c r="D21" s="33"/>
      <c r="E21" s="33"/>
      <c r="F21" s="33"/>
      <c r="G21" s="33"/>
      <c r="H21" s="33"/>
      <c r="I21" s="33"/>
      <c r="J21" s="33"/>
    </row>
    <row r="22" spans="1:10" ht="15.75" x14ac:dyDescent="0.25">
      <c r="A22" s="4" t="s">
        <v>78</v>
      </c>
      <c r="B22" s="34" t="s">
        <v>81</v>
      </c>
      <c r="C22" s="33"/>
      <c r="D22" s="33"/>
      <c r="E22" s="33"/>
      <c r="F22" s="33"/>
      <c r="G22" s="33"/>
      <c r="H22" s="33"/>
      <c r="I22" s="33"/>
      <c r="J22" s="33"/>
    </row>
    <row r="23" spans="1:10" ht="15.75" x14ac:dyDescent="0.25">
      <c r="A23" s="4" t="s">
        <v>79</v>
      </c>
      <c r="B23" s="34" t="s">
        <v>82</v>
      </c>
      <c r="C23" s="33"/>
      <c r="D23" s="33"/>
      <c r="E23" s="33"/>
      <c r="F23" s="33"/>
      <c r="G23" s="33"/>
      <c r="H23" s="33"/>
      <c r="I23" s="33"/>
      <c r="J23" s="33"/>
    </row>
    <row r="24" spans="1:10" ht="15.75" x14ac:dyDescent="0.25">
      <c r="A24" s="4" t="s">
        <v>80</v>
      </c>
      <c r="B24" s="34" t="s">
        <v>83</v>
      </c>
      <c r="C24" s="33"/>
      <c r="D24" s="33"/>
      <c r="E24" s="33"/>
      <c r="F24" s="33"/>
      <c r="G24" s="33"/>
      <c r="H24" s="33"/>
      <c r="I24" s="33"/>
      <c r="J24" s="33"/>
    </row>
    <row r="25" spans="1:10" ht="24.75" customHeight="1" x14ac:dyDescent="0.25">
      <c r="A25" s="37" t="s">
        <v>10</v>
      </c>
      <c r="B25" s="36"/>
      <c r="C25" s="33"/>
      <c r="D25" s="33"/>
      <c r="E25" s="33"/>
      <c r="F25" s="33"/>
      <c r="G25" s="33"/>
      <c r="H25" s="33"/>
      <c r="I25" s="33"/>
      <c r="J25" s="33"/>
    </row>
    <row r="26" spans="1:10" ht="30" customHeight="1" x14ac:dyDescent="0.2">
      <c r="A26" s="54" t="s">
        <v>84</v>
      </c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2.5" customHeight="1" x14ac:dyDescent="0.2">
      <c r="A27" s="3" t="s">
        <v>11</v>
      </c>
      <c r="B27" s="33"/>
      <c r="C27" s="33"/>
      <c r="D27" s="33"/>
      <c r="E27" s="33"/>
      <c r="F27" s="33"/>
      <c r="G27" s="33"/>
      <c r="H27" s="33"/>
      <c r="I27" s="33"/>
      <c r="J27" s="33"/>
    </row>
    <row r="28" spans="1:10" ht="15.75" x14ac:dyDescent="0.25">
      <c r="A28" s="4" t="s">
        <v>78</v>
      </c>
      <c r="B28" s="34" t="s">
        <v>86</v>
      </c>
      <c r="C28" s="33"/>
      <c r="D28" s="33"/>
      <c r="E28" s="33"/>
      <c r="F28" s="33"/>
      <c r="G28" s="33"/>
      <c r="H28" s="33"/>
      <c r="I28" s="33"/>
      <c r="J28" s="33"/>
    </row>
    <row r="29" spans="1:10" ht="30.75" customHeight="1" x14ac:dyDescent="0.25">
      <c r="A29" s="4" t="s">
        <v>79</v>
      </c>
      <c r="B29" s="52" t="s">
        <v>118</v>
      </c>
      <c r="C29" s="52"/>
      <c r="D29" s="52"/>
      <c r="E29" s="52"/>
      <c r="F29" s="52"/>
      <c r="G29" s="52"/>
      <c r="H29" s="52"/>
      <c r="I29" s="52"/>
      <c r="J29" s="52"/>
    </row>
    <row r="30" spans="1:10" ht="15.75" x14ac:dyDescent="0.2">
      <c r="A30" s="4"/>
      <c r="B30" s="33"/>
      <c r="C30" s="33"/>
      <c r="D30" s="33"/>
      <c r="E30" s="33"/>
      <c r="F30" s="33"/>
      <c r="G30" s="33"/>
      <c r="H30" s="33"/>
      <c r="I30" s="33"/>
      <c r="J30" s="33"/>
    </row>
  </sheetData>
  <mergeCells count="10">
    <mergeCell ref="B29:J29"/>
    <mergeCell ref="A10:F10"/>
    <mergeCell ref="A11:F11"/>
    <mergeCell ref="A26:J26"/>
    <mergeCell ref="F20:H20"/>
    <mergeCell ref="D15:J15"/>
    <mergeCell ref="B17:J17"/>
    <mergeCell ref="F19:J19"/>
    <mergeCell ref="D16:F16"/>
    <mergeCell ref="B18:F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10" workbookViewId="0">
      <selection activeCell="B19" sqref="B19"/>
    </sheetView>
  </sheetViews>
  <sheetFormatPr defaultRowHeight="12.75" x14ac:dyDescent="0.2"/>
  <cols>
    <col min="1" max="1" width="43.5703125" customWidth="1"/>
    <col min="2" max="2" width="17.5703125" customWidth="1"/>
    <col min="3" max="3" width="18.5703125" customWidth="1"/>
    <col min="4" max="4" width="17.85546875" customWidth="1"/>
    <col min="5" max="5" width="19" customWidth="1"/>
    <col min="6" max="6" width="20.42578125" customWidth="1"/>
  </cols>
  <sheetData>
    <row r="1" spans="1:6" ht="15.75" x14ac:dyDescent="0.2">
      <c r="A1" s="3" t="s">
        <v>21</v>
      </c>
    </row>
    <row r="2" spans="1:6" ht="15.75" x14ac:dyDescent="0.2">
      <c r="A2" s="3" t="s">
        <v>22</v>
      </c>
    </row>
    <row r="3" spans="1:6" ht="15.75" x14ac:dyDescent="0.2">
      <c r="F3" s="11" t="s">
        <v>23</v>
      </c>
    </row>
    <row r="4" spans="1:6" ht="93.75" customHeight="1" x14ac:dyDescent="0.2">
      <c r="A4" s="12" t="s">
        <v>24</v>
      </c>
      <c r="B4" s="12" t="s">
        <v>25</v>
      </c>
      <c r="C4" s="12" t="s">
        <v>26</v>
      </c>
      <c r="D4" s="12" t="s">
        <v>27</v>
      </c>
      <c r="E4" s="12" t="s">
        <v>28</v>
      </c>
      <c r="F4" s="12" t="s">
        <v>29</v>
      </c>
    </row>
    <row r="5" spans="1:6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</row>
    <row r="6" spans="1:6" ht="15.75" customHeight="1" x14ac:dyDescent="0.2">
      <c r="A6" s="14" t="s">
        <v>30</v>
      </c>
      <c r="B6" s="30">
        <f t="shared" ref="B6:F6" si="0">SUM(B7:B8)</f>
        <v>1947.405</v>
      </c>
      <c r="C6" s="30">
        <f t="shared" si="0"/>
        <v>2060.6489999999999</v>
      </c>
      <c r="D6" s="30">
        <f t="shared" si="0"/>
        <v>1958.3690000000001</v>
      </c>
      <c r="E6" s="30">
        <f t="shared" si="0"/>
        <v>113.24399999999991</v>
      </c>
      <c r="F6" s="30">
        <f t="shared" si="0"/>
        <v>-102.27999999999983</v>
      </c>
    </row>
    <row r="7" spans="1:6" ht="15.75" customHeight="1" x14ac:dyDescent="0.2">
      <c r="A7" s="14" t="s">
        <v>31</v>
      </c>
      <c r="B7" s="32">
        <f>B10+B13</f>
        <v>1947.405</v>
      </c>
      <c r="C7" s="32">
        <f t="shared" ref="C7:F7" si="1">C10+C13</f>
        <v>1969.1489999999999</v>
      </c>
      <c r="D7" s="32">
        <f t="shared" si="1"/>
        <v>1890.0650000000001</v>
      </c>
      <c r="E7" s="32">
        <f t="shared" si="1"/>
        <v>21.743999999999915</v>
      </c>
      <c r="F7" s="32">
        <f t="shared" si="1"/>
        <v>-79.083999999999833</v>
      </c>
    </row>
    <row r="8" spans="1:6" ht="15.75" customHeight="1" x14ac:dyDescent="0.2">
      <c r="A8" s="40" t="s">
        <v>32</v>
      </c>
      <c r="B8" s="32">
        <f>B11+B14</f>
        <v>0</v>
      </c>
      <c r="C8" s="32">
        <f t="shared" ref="C8:F8" si="2">C11+C14</f>
        <v>91.5</v>
      </c>
      <c r="D8" s="32">
        <f t="shared" si="2"/>
        <v>68.304000000000002</v>
      </c>
      <c r="E8" s="32">
        <f t="shared" si="2"/>
        <v>91.5</v>
      </c>
      <c r="F8" s="32">
        <f t="shared" si="2"/>
        <v>-23.195999999999998</v>
      </c>
    </row>
    <row r="9" spans="1:6" ht="44.25" customHeight="1" x14ac:dyDescent="0.2">
      <c r="A9" s="14" t="s">
        <v>87</v>
      </c>
      <c r="B9" s="12">
        <f>SUM(B10:B11)</f>
        <v>1947.405</v>
      </c>
      <c r="C9" s="17">
        <f t="shared" ref="C9:F9" si="3">SUM(C10:C11)</f>
        <v>1969.1489999999999</v>
      </c>
      <c r="D9" s="17">
        <f t="shared" si="3"/>
        <v>1890.0650000000001</v>
      </c>
      <c r="E9" s="17">
        <f t="shared" si="3"/>
        <v>21.743999999999915</v>
      </c>
      <c r="F9" s="17">
        <f t="shared" si="3"/>
        <v>-79.083999999999833</v>
      </c>
    </row>
    <row r="10" spans="1:6" ht="15.75" customHeight="1" x14ac:dyDescent="0.2">
      <c r="A10" s="14" t="s">
        <v>33</v>
      </c>
      <c r="B10" s="27">
        <v>1947.405</v>
      </c>
      <c r="C10" s="27">
        <v>1969.1489999999999</v>
      </c>
      <c r="D10" s="27">
        <v>1890.0650000000001</v>
      </c>
      <c r="E10" s="27">
        <f>C10-B10</f>
        <v>21.743999999999915</v>
      </c>
      <c r="F10" s="27">
        <f>D10-C10</f>
        <v>-79.083999999999833</v>
      </c>
    </row>
    <row r="11" spans="1:6" ht="15.75" customHeight="1" x14ac:dyDescent="0.2">
      <c r="A11" s="14" t="s">
        <v>32</v>
      </c>
      <c r="B11" s="12"/>
      <c r="C11" s="12"/>
      <c r="D11" s="12"/>
      <c r="E11" s="12"/>
      <c r="F11" s="15"/>
    </row>
    <row r="12" spans="1:6" ht="45" customHeight="1" x14ac:dyDescent="0.2">
      <c r="A12" s="14" t="s">
        <v>88</v>
      </c>
      <c r="B12" s="17">
        <f>SUM(B13:B14)</f>
        <v>0</v>
      </c>
      <c r="C12" s="17">
        <f t="shared" ref="C12" si="4">SUM(C13:C14)</f>
        <v>91.5</v>
      </c>
      <c r="D12" s="17">
        <f t="shared" ref="D12" si="5">SUM(D13:D14)</f>
        <v>68.304000000000002</v>
      </c>
      <c r="E12" s="17">
        <f t="shared" ref="E12" si="6">SUM(E13:E14)</f>
        <v>91.5</v>
      </c>
      <c r="F12" s="17">
        <f t="shared" ref="F12" si="7">SUM(F13:F14)</f>
        <v>-23.195999999999998</v>
      </c>
    </row>
    <row r="13" spans="1:6" ht="15.75" customHeight="1" x14ac:dyDescent="0.2">
      <c r="A13" s="14" t="s">
        <v>33</v>
      </c>
      <c r="B13" s="12"/>
      <c r="C13" s="12"/>
      <c r="D13" s="12"/>
      <c r="E13" s="12"/>
      <c r="F13" s="15"/>
    </row>
    <row r="14" spans="1:6" ht="15.75" customHeight="1" x14ac:dyDescent="0.2">
      <c r="A14" s="14" t="s">
        <v>32</v>
      </c>
      <c r="B14" s="27"/>
      <c r="C14" s="27">
        <v>91.5</v>
      </c>
      <c r="D14" s="27">
        <v>68.304000000000002</v>
      </c>
      <c r="E14" s="27">
        <f>C14-B14</f>
        <v>91.5</v>
      </c>
      <c r="F14" s="27">
        <f>D14-C14</f>
        <v>-23.195999999999998</v>
      </c>
    </row>
    <row r="15" spans="1:6" ht="15.75" x14ac:dyDescent="0.2">
      <c r="A15" s="14"/>
      <c r="B15" s="12"/>
      <c r="C15" s="12"/>
      <c r="D15" s="12"/>
      <c r="E15" s="12"/>
      <c r="F15" s="15"/>
    </row>
    <row r="16" spans="1:6" ht="45" customHeight="1" x14ac:dyDescent="0.2">
      <c r="A16" s="59" t="s">
        <v>89</v>
      </c>
      <c r="B16" s="59"/>
      <c r="C16" s="59"/>
      <c r="D16" s="59"/>
      <c r="E16" s="59"/>
      <c r="F16" s="59"/>
    </row>
    <row r="17" spans="1:1" ht="15.75" x14ac:dyDescent="0.2">
      <c r="A17" s="4" t="s">
        <v>117</v>
      </c>
    </row>
    <row r="19" spans="1:1" ht="15.75" x14ac:dyDescent="0.2">
      <c r="A19" s="3"/>
    </row>
  </sheetData>
  <mergeCells count="1">
    <mergeCell ref="A16:F1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7" zoomScaleNormal="100" workbookViewId="0">
      <selection activeCell="F22" sqref="F22"/>
    </sheetView>
  </sheetViews>
  <sheetFormatPr defaultRowHeight="12.75" x14ac:dyDescent="0.2"/>
  <cols>
    <col min="1" max="1" width="14.28515625" customWidth="1"/>
    <col min="2" max="11" width="11.85546875" customWidth="1"/>
  </cols>
  <sheetData>
    <row r="1" spans="1:11" ht="15.75" x14ac:dyDescent="0.2">
      <c r="A1" s="3" t="s">
        <v>35</v>
      </c>
    </row>
    <row r="2" spans="1:11" ht="15.75" x14ac:dyDescent="0.2">
      <c r="A2" s="11"/>
      <c r="K2" s="11" t="s">
        <v>23</v>
      </c>
    </row>
    <row r="3" spans="1:11" ht="47.25" customHeight="1" x14ac:dyDescent="0.2">
      <c r="A3" s="12" t="s">
        <v>36</v>
      </c>
      <c r="B3" s="60" t="s">
        <v>25</v>
      </c>
      <c r="C3" s="60"/>
      <c r="D3" s="60" t="s">
        <v>26</v>
      </c>
      <c r="E3" s="60"/>
      <c r="F3" s="60" t="s">
        <v>27</v>
      </c>
      <c r="G3" s="60"/>
      <c r="H3" s="60" t="s">
        <v>28</v>
      </c>
      <c r="I3" s="60"/>
      <c r="J3" s="60" t="s">
        <v>29</v>
      </c>
      <c r="K3" s="60"/>
    </row>
    <row r="4" spans="1:11" ht="29.25" customHeight="1" x14ac:dyDescent="0.2">
      <c r="A4" s="12" t="s">
        <v>37</v>
      </c>
      <c r="B4" s="13" t="s">
        <v>38</v>
      </c>
      <c r="C4" s="13" t="s">
        <v>39</v>
      </c>
      <c r="D4" s="13" t="s">
        <v>38</v>
      </c>
      <c r="E4" s="13" t="s">
        <v>39</v>
      </c>
      <c r="F4" s="13" t="s">
        <v>38</v>
      </c>
      <c r="G4" s="13" t="s">
        <v>39</v>
      </c>
      <c r="H4" s="13" t="s">
        <v>38</v>
      </c>
      <c r="I4" s="13" t="s">
        <v>39</v>
      </c>
      <c r="J4" s="13" t="s">
        <v>38</v>
      </c>
      <c r="K4" s="13" t="s">
        <v>39</v>
      </c>
    </row>
    <row r="5" spans="1:1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</row>
    <row r="6" spans="1:11" x14ac:dyDescent="0.2">
      <c r="A6" s="42">
        <v>2111</v>
      </c>
      <c r="B6" s="42">
        <v>1395.4</v>
      </c>
      <c r="C6" s="42"/>
      <c r="D6" s="42">
        <v>1450.9059999999999</v>
      </c>
      <c r="E6" s="42"/>
      <c r="F6" s="45">
        <v>1450.6503600000001</v>
      </c>
      <c r="G6" s="42"/>
      <c r="H6" s="42">
        <f>D6-B6</f>
        <v>55.505999999999858</v>
      </c>
      <c r="I6" s="42">
        <f>E6-C6</f>
        <v>0</v>
      </c>
      <c r="J6" s="45">
        <f>F6-D6</f>
        <v>-0.25563999999985754</v>
      </c>
      <c r="K6" s="42">
        <f>G6-E6</f>
        <v>0</v>
      </c>
    </row>
    <row r="7" spans="1:11" x14ac:dyDescent="0.2">
      <c r="A7" s="42">
        <v>2120</v>
      </c>
      <c r="B7" s="42">
        <v>306.988</v>
      </c>
      <c r="C7" s="42"/>
      <c r="D7" s="42">
        <v>323.48200000000003</v>
      </c>
      <c r="E7" s="42"/>
      <c r="F7" s="45">
        <v>323.47582</v>
      </c>
      <c r="G7" s="42"/>
      <c r="H7" s="42">
        <f t="shared" ref="H7:I13" si="0">D7-B7</f>
        <v>16.494000000000028</v>
      </c>
      <c r="I7" s="42">
        <f t="shared" si="0"/>
        <v>0</v>
      </c>
      <c r="J7" s="45">
        <f t="shared" ref="J7:K13" si="1">F7-D7</f>
        <v>-6.1800000000289401E-3</v>
      </c>
      <c r="K7" s="42">
        <f t="shared" si="1"/>
        <v>0</v>
      </c>
    </row>
    <row r="8" spans="1:11" x14ac:dyDescent="0.2">
      <c r="A8" s="42">
        <v>2210</v>
      </c>
      <c r="B8" s="42">
        <v>55.679000000000002</v>
      </c>
      <c r="C8" s="42"/>
      <c r="D8" s="42">
        <v>88.423000000000002</v>
      </c>
      <c r="E8" s="42"/>
      <c r="F8" s="45">
        <v>83.414439999999999</v>
      </c>
      <c r="G8" s="42"/>
      <c r="H8" s="42">
        <f t="shared" si="0"/>
        <v>32.744</v>
      </c>
      <c r="I8" s="42">
        <f t="shared" si="0"/>
        <v>0</v>
      </c>
      <c r="J8" s="45">
        <f t="shared" si="1"/>
        <v>-5.0085600000000028</v>
      </c>
      <c r="K8" s="42">
        <f t="shared" si="1"/>
        <v>0</v>
      </c>
    </row>
    <row r="9" spans="1:11" x14ac:dyDescent="0.2">
      <c r="A9" s="42">
        <v>2240</v>
      </c>
      <c r="B9" s="42">
        <v>164.64</v>
      </c>
      <c r="C9" s="42"/>
      <c r="D9" s="42">
        <v>56.24</v>
      </c>
      <c r="E9" s="42"/>
      <c r="F9" s="45">
        <v>5.0190900000000003</v>
      </c>
      <c r="G9" s="42"/>
      <c r="H9" s="42">
        <f t="shared" si="0"/>
        <v>-108.39999999999998</v>
      </c>
      <c r="I9" s="42">
        <f t="shared" si="0"/>
        <v>0</v>
      </c>
      <c r="J9" s="45">
        <f t="shared" si="1"/>
        <v>-51.220910000000003</v>
      </c>
      <c r="K9" s="42">
        <f t="shared" si="1"/>
        <v>0</v>
      </c>
    </row>
    <row r="10" spans="1:11" x14ac:dyDescent="0.2">
      <c r="A10" s="42">
        <v>2250</v>
      </c>
      <c r="B10" s="42">
        <v>11.05</v>
      </c>
      <c r="C10" s="42"/>
      <c r="D10" s="42">
        <v>9.9499999999999993</v>
      </c>
      <c r="E10" s="42"/>
      <c r="F10" s="45">
        <v>0.12</v>
      </c>
      <c r="G10" s="42"/>
      <c r="H10" s="42">
        <f t="shared" si="0"/>
        <v>-1.1000000000000014</v>
      </c>
      <c r="I10" s="42">
        <f t="shared" si="0"/>
        <v>0</v>
      </c>
      <c r="J10" s="45">
        <f t="shared" si="1"/>
        <v>-9.83</v>
      </c>
      <c r="K10" s="42">
        <f t="shared" si="1"/>
        <v>0</v>
      </c>
    </row>
    <row r="11" spans="1:11" x14ac:dyDescent="0.2">
      <c r="A11" s="42">
        <v>2282</v>
      </c>
      <c r="B11" s="42">
        <v>11.648</v>
      </c>
      <c r="C11" s="42"/>
      <c r="D11" s="42">
        <v>11.648</v>
      </c>
      <c r="E11" s="42"/>
      <c r="F11" s="45"/>
      <c r="G11" s="42"/>
      <c r="H11" s="42">
        <f t="shared" si="0"/>
        <v>0</v>
      </c>
      <c r="I11" s="42">
        <f t="shared" si="0"/>
        <v>0</v>
      </c>
      <c r="J11" s="45">
        <f t="shared" si="1"/>
        <v>-11.648</v>
      </c>
      <c r="K11" s="42">
        <f t="shared" si="1"/>
        <v>0</v>
      </c>
    </row>
    <row r="12" spans="1:11" x14ac:dyDescent="0.2">
      <c r="A12" s="42">
        <v>2800</v>
      </c>
      <c r="B12" s="42">
        <v>2</v>
      </c>
      <c r="C12" s="42"/>
      <c r="D12" s="42">
        <v>28.5</v>
      </c>
      <c r="E12" s="42"/>
      <c r="F12" s="45">
        <v>27.385750000000002</v>
      </c>
      <c r="G12" s="42"/>
      <c r="H12" s="42">
        <f t="shared" si="0"/>
        <v>26.5</v>
      </c>
      <c r="I12" s="42">
        <f t="shared" si="0"/>
        <v>0</v>
      </c>
      <c r="J12" s="45">
        <f t="shared" si="1"/>
        <v>-1.1142499999999984</v>
      </c>
      <c r="K12" s="42">
        <f t="shared" si="1"/>
        <v>0</v>
      </c>
    </row>
    <row r="13" spans="1:11" x14ac:dyDescent="0.2">
      <c r="A13" s="42">
        <v>3110</v>
      </c>
      <c r="B13" s="50"/>
      <c r="C13" s="50"/>
      <c r="D13" s="50"/>
      <c r="E13" s="42">
        <v>91.5</v>
      </c>
      <c r="F13" s="51"/>
      <c r="G13" s="42">
        <v>68.304000000000002</v>
      </c>
      <c r="H13" s="42">
        <f t="shared" si="0"/>
        <v>0</v>
      </c>
      <c r="I13" s="42">
        <f t="shared" si="0"/>
        <v>91.5</v>
      </c>
      <c r="J13" s="45">
        <f t="shared" si="1"/>
        <v>0</v>
      </c>
      <c r="K13" s="42">
        <f t="shared" si="1"/>
        <v>-23.195999999999998</v>
      </c>
    </row>
    <row r="14" spans="1:11" ht="15" x14ac:dyDescent="0.2">
      <c r="A14" s="18"/>
      <c r="B14" s="19"/>
      <c r="C14" s="19"/>
      <c r="D14" s="19"/>
      <c r="E14" s="19"/>
      <c r="F14" s="46"/>
      <c r="G14" s="19"/>
      <c r="H14" s="19"/>
      <c r="I14" s="19"/>
      <c r="J14" s="18"/>
      <c r="K14" s="18"/>
    </row>
    <row r="15" spans="1:11" ht="15" x14ac:dyDescent="0.2">
      <c r="A15" s="19" t="s">
        <v>40</v>
      </c>
      <c r="B15" s="43">
        <f>SUM(B6:B14)</f>
        <v>1947.4050000000002</v>
      </c>
      <c r="C15" s="43">
        <f t="shared" ref="C15:K15" si="2">SUM(C6:C14)</f>
        <v>0</v>
      </c>
      <c r="D15" s="43">
        <f t="shared" si="2"/>
        <v>1969.1489999999999</v>
      </c>
      <c r="E15" s="43">
        <f t="shared" si="2"/>
        <v>91.5</v>
      </c>
      <c r="F15" s="44">
        <f t="shared" si="2"/>
        <v>1890.06546</v>
      </c>
      <c r="G15" s="43">
        <f t="shared" si="2"/>
        <v>68.304000000000002</v>
      </c>
      <c r="H15" s="43">
        <f t="shared" si="2"/>
        <v>21.743999999999907</v>
      </c>
      <c r="I15" s="43">
        <f t="shared" si="2"/>
        <v>91.5</v>
      </c>
      <c r="J15" s="44">
        <f t="shared" si="2"/>
        <v>-79.083539999999886</v>
      </c>
      <c r="K15" s="43">
        <f t="shared" si="2"/>
        <v>-23.195999999999998</v>
      </c>
    </row>
    <row r="16" spans="1:11" ht="15.75" x14ac:dyDescent="0.2">
      <c r="A16" s="4" t="s">
        <v>90</v>
      </c>
    </row>
    <row r="17" spans="1:11" ht="183" customHeight="1" x14ac:dyDescent="0.25">
      <c r="A17" s="54" t="s">
        <v>34</v>
      </c>
      <c r="B17" s="54"/>
      <c r="C17" s="52" t="s">
        <v>120</v>
      </c>
      <c r="D17" s="52"/>
      <c r="E17" s="52"/>
      <c r="F17" s="52"/>
      <c r="G17" s="52"/>
      <c r="H17" s="52"/>
      <c r="I17" s="52"/>
      <c r="J17" s="52"/>
      <c r="K17" s="52"/>
    </row>
    <row r="18" spans="1:11" ht="12" customHeight="1" x14ac:dyDescent="0.2">
      <c r="A18" s="4" t="s">
        <v>9</v>
      </c>
    </row>
    <row r="19" spans="1:11" ht="12" customHeight="1" x14ac:dyDescent="0.2"/>
    <row r="20" spans="1:11" ht="12" customHeight="1" x14ac:dyDescent="0.2">
      <c r="A20" s="3"/>
    </row>
    <row r="21" spans="1:11" ht="12" customHeight="1" x14ac:dyDescent="0.2"/>
    <row r="22" spans="1:11" ht="12" customHeight="1" x14ac:dyDescent="0.2"/>
    <row r="23" spans="1:11" ht="12" customHeight="1" x14ac:dyDescent="0.2"/>
    <row r="24" spans="1:11" ht="12" customHeight="1" x14ac:dyDescent="0.2"/>
    <row r="25" spans="1:11" ht="12" customHeight="1" x14ac:dyDescent="0.2"/>
    <row r="26" spans="1:11" ht="12" customHeight="1" x14ac:dyDescent="0.2"/>
    <row r="27" spans="1:11" ht="12" customHeight="1" x14ac:dyDescent="0.2"/>
    <row r="28" spans="1:11" ht="12" customHeight="1" x14ac:dyDescent="0.2"/>
    <row r="29" spans="1:11" ht="12" customHeight="1" x14ac:dyDescent="0.2"/>
  </sheetData>
  <mergeCells count="7">
    <mergeCell ref="C17:K17"/>
    <mergeCell ref="A17:B17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A14" sqref="A14:G14"/>
    </sheetView>
  </sheetViews>
  <sheetFormatPr defaultRowHeight="12.75" x14ac:dyDescent="0.2"/>
  <cols>
    <col min="1" max="1" width="18.140625" customWidth="1"/>
    <col min="2" max="2" width="15.7109375" customWidth="1"/>
    <col min="3" max="3" width="19.5703125" customWidth="1"/>
    <col min="4" max="4" width="16.42578125" customWidth="1"/>
    <col min="5" max="5" width="16.140625" customWidth="1"/>
    <col min="6" max="6" width="20" customWidth="1"/>
    <col min="7" max="7" width="21.140625" customWidth="1"/>
  </cols>
  <sheetData>
    <row r="1" spans="1:7" ht="15.75" x14ac:dyDescent="0.2">
      <c r="A1" s="3" t="s">
        <v>41</v>
      </c>
    </row>
    <row r="2" spans="1:7" ht="15.75" x14ac:dyDescent="0.2">
      <c r="G2" s="11" t="s">
        <v>23</v>
      </c>
    </row>
    <row r="3" spans="1:7" ht="31.5" customHeight="1" x14ac:dyDescent="0.2">
      <c r="A3" s="60" t="s">
        <v>42</v>
      </c>
      <c r="B3" s="60" t="s">
        <v>43</v>
      </c>
      <c r="C3" s="60"/>
      <c r="D3" s="60"/>
      <c r="E3" s="60" t="s">
        <v>44</v>
      </c>
      <c r="F3" s="60"/>
      <c r="G3" s="60"/>
    </row>
    <row r="4" spans="1:7" ht="25.5" customHeight="1" x14ac:dyDescent="0.2">
      <c r="A4" s="60"/>
      <c r="B4" s="62" t="s">
        <v>45</v>
      </c>
      <c r="C4" s="62" t="s">
        <v>46</v>
      </c>
      <c r="D4" s="62"/>
      <c r="E4" s="62" t="s">
        <v>45</v>
      </c>
      <c r="F4" s="62" t="s">
        <v>46</v>
      </c>
      <c r="G4" s="62"/>
    </row>
    <row r="5" spans="1:7" x14ac:dyDescent="0.2">
      <c r="A5" s="60"/>
      <c r="B5" s="62"/>
      <c r="C5" s="21" t="s">
        <v>47</v>
      </c>
      <c r="D5" s="21" t="s">
        <v>48</v>
      </c>
      <c r="E5" s="62"/>
      <c r="F5" s="21" t="s">
        <v>47</v>
      </c>
      <c r="G5" s="21" t="s">
        <v>48</v>
      </c>
    </row>
    <row r="6" spans="1:7" x14ac:dyDescent="0.2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ht="56.25" customHeight="1" x14ac:dyDescent="0.2">
      <c r="A7" s="14" t="s">
        <v>49</v>
      </c>
      <c r="B7" s="22"/>
      <c r="C7" s="22">
        <v>6.3719999999999999</v>
      </c>
      <c r="D7" s="22"/>
      <c r="E7" s="22"/>
      <c r="F7" s="22"/>
      <c r="G7" s="22"/>
    </row>
    <row r="8" spans="1:7" ht="33" customHeight="1" x14ac:dyDescent="0.2">
      <c r="A8" s="14" t="s">
        <v>50</v>
      </c>
      <c r="B8" s="22"/>
      <c r="C8" s="22">
        <v>6.3719999999999999</v>
      </c>
      <c r="D8" s="22"/>
      <c r="E8" s="22"/>
      <c r="F8" s="22"/>
      <c r="G8" s="22"/>
    </row>
    <row r="9" spans="1:7" ht="15.75" x14ac:dyDescent="0.2">
      <c r="A9" s="14">
        <v>2210</v>
      </c>
      <c r="B9" s="22"/>
      <c r="C9" s="22">
        <v>6.3719999999999999</v>
      </c>
      <c r="D9" s="22"/>
      <c r="E9" s="22"/>
      <c r="F9" s="22"/>
      <c r="G9" s="22"/>
    </row>
    <row r="10" spans="1:7" ht="15.75" x14ac:dyDescent="0.2">
      <c r="A10" s="14"/>
      <c r="B10" s="22"/>
      <c r="C10" s="22"/>
      <c r="D10" s="22"/>
      <c r="E10" s="22"/>
      <c r="F10" s="22"/>
      <c r="G10" s="22"/>
    </row>
    <row r="11" spans="1:7" ht="35.25" customHeight="1" x14ac:dyDescent="0.2">
      <c r="A11" s="14" t="s">
        <v>51</v>
      </c>
      <c r="B11" s="22"/>
      <c r="C11" s="22"/>
      <c r="D11" s="22"/>
      <c r="E11" s="22"/>
      <c r="F11" s="22"/>
      <c r="G11" s="22"/>
    </row>
    <row r="12" spans="1:7" ht="15.75" x14ac:dyDescent="0.2">
      <c r="A12" s="14"/>
      <c r="B12" s="22"/>
      <c r="C12" s="22"/>
      <c r="D12" s="22"/>
      <c r="E12" s="22"/>
      <c r="F12" s="22"/>
      <c r="G12" s="22"/>
    </row>
    <row r="13" spans="1:7" ht="15.75" x14ac:dyDescent="0.2">
      <c r="A13" s="14"/>
      <c r="B13" s="22"/>
      <c r="C13" s="22"/>
      <c r="D13" s="22"/>
      <c r="E13" s="22"/>
      <c r="F13" s="22"/>
      <c r="G13" s="22"/>
    </row>
    <row r="14" spans="1:7" ht="67.5" customHeight="1" x14ac:dyDescent="0.2">
      <c r="A14" s="61" t="s">
        <v>119</v>
      </c>
      <c r="B14" s="61"/>
      <c r="C14" s="61"/>
      <c r="D14" s="61"/>
      <c r="E14" s="61"/>
      <c r="F14" s="61"/>
      <c r="G14" s="61"/>
    </row>
    <row r="15" spans="1:7" ht="15.75" x14ac:dyDescent="0.2">
      <c r="A15" s="4" t="s">
        <v>9</v>
      </c>
    </row>
    <row r="16" spans="1:7" ht="15.75" x14ac:dyDescent="0.2">
      <c r="A16" s="4"/>
    </row>
    <row r="18" spans="1:1" ht="15.75" x14ac:dyDescent="0.2">
      <c r="A18" s="3"/>
    </row>
  </sheetData>
  <mergeCells count="8">
    <mergeCell ref="A14:G14"/>
    <mergeCell ref="A3:A5"/>
    <mergeCell ref="B3:D3"/>
    <mergeCell ref="E3:G3"/>
    <mergeCell ref="B4:B5"/>
    <mergeCell ref="C4:D4"/>
    <mergeCell ref="E4:E5"/>
    <mergeCell ref="F4:G4"/>
  </mergeCells>
  <hyperlinks>
    <hyperlink ref="B4" r:id="rId1" display="http://search.ligazakon.ua/l_doc2.nsf/link1/RE30165.html"/>
    <hyperlink ref="C4" r:id="rId2" display="http://search.ligazakon.ua/l_doc2.nsf/link1/RE30165.html"/>
    <hyperlink ref="E4" r:id="rId3" display="http://search.ligazakon.ua/l_doc2.nsf/link1/RE30165.html"/>
    <hyperlink ref="F4" r:id="rId4" display="http://search.ligazakon.ua/l_doc2.nsf/link1/RE30165.html"/>
    <hyperlink ref="C5" r:id="rId5" display="http://search.ligazakon.ua/l_doc2.nsf/link1/RE30165.html"/>
    <hyperlink ref="D5" r:id="rId6" display="http://search.ligazakon.ua/l_doc2.nsf/link1/RE30165.html"/>
    <hyperlink ref="F5" r:id="rId7" display="http://search.ligazakon.ua/l_doc2.nsf/link1/RE30165.html"/>
    <hyperlink ref="G5" r:id="rId8" display="http://search.ligazakon.ua/l_doc2.nsf/link1/RE30165.html"/>
  </hyperlinks>
  <pageMargins left="0.7" right="0.7" top="0.75" bottom="0.75" header="0.3" footer="0.3"/>
  <pageSetup paperSize="9" orientation="landscape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A9" sqref="A9:F9"/>
    </sheetView>
  </sheetViews>
  <sheetFormatPr defaultRowHeight="12.75" x14ac:dyDescent="0.2"/>
  <cols>
    <col min="1" max="1" width="32.42578125" customWidth="1"/>
    <col min="2" max="6" width="21.5703125" customWidth="1"/>
  </cols>
  <sheetData>
    <row r="1" spans="1:6" ht="15.75" x14ac:dyDescent="0.2">
      <c r="A1" s="3" t="s">
        <v>52</v>
      </c>
    </row>
    <row r="2" spans="1:6" ht="15.75" x14ac:dyDescent="0.2">
      <c r="A2" s="3" t="s">
        <v>53</v>
      </c>
    </row>
    <row r="3" spans="1:6" ht="60.75" customHeight="1" x14ac:dyDescent="0.2">
      <c r="A3" s="12" t="s">
        <v>54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</row>
    <row r="4" spans="1:6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</row>
    <row r="5" spans="1:6" ht="15.75" x14ac:dyDescent="0.2">
      <c r="A5" s="64" t="s">
        <v>91</v>
      </c>
      <c r="B5" s="65"/>
      <c r="C5" s="65"/>
      <c r="D5" s="65"/>
      <c r="E5" s="65"/>
      <c r="F5" s="66"/>
    </row>
    <row r="6" spans="1:6" ht="21.75" customHeight="1" x14ac:dyDescent="0.2">
      <c r="A6" s="14" t="s">
        <v>92</v>
      </c>
      <c r="B6" s="15">
        <v>9</v>
      </c>
      <c r="C6" s="15">
        <v>9</v>
      </c>
      <c r="D6" s="15">
        <v>9</v>
      </c>
      <c r="E6" s="15">
        <f>C6-B6</f>
        <v>0</v>
      </c>
      <c r="F6" s="15">
        <f>D6-C6</f>
        <v>0</v>
      </c>
    </row>
    <row r="7" spans="1:6" ht="35.25" customHeight="1" x14ac:dyDescent="0.2">
      <c r="A7" s="31" t="s">
        <v>93</v>
      </c>
      <c r="B7" s="32">
        <v>1395.4</v>
      </c>
      <c r="C7" s="47">
        <v>1450.9059999999999</v>
      </c>
      <c r="D7" s="32">
        <v>1450.65</v>
      </c>
      <c r="E7" s="32">
        <f t="shared" ref="E7:E8" si="0">C7-B7</f>
        <v>55.505999999999858</v>
      </c>
      <c r="F7" s="32">
        <f t="shared" ref="F7:F8" si="1">D7-C7</f>
        <v>-0.25599999999985812</v>
      </c>
    </row>
    <row r="8" spans="1:6" ht="35.25" customHeight="1" x14ac:dyDescent="0.2">
      <c r="A8" s="31" t="s">
        <v>94</v>
      </c>
      <c r="B8" s="32">
        <v>306.988</v>
      </c>
      <c r="C8" s="47">
        <v>323.48200000000003</v>
      </c>
      <c r="D8" s="32">
        <v>323.476</v>
      </c>
      <c r="E8" s="32">
        <f t="shared" si="0"/>
        <v>16.494000000000028</v>
      </c>
      <c r="F8" s="32">
        <f t="shared" si="1"/>
        <v>-6.0000000000286491E-3</v>
      </c>
    </row>
    <row r="9" spans="1:6" ht="23.25" customHeight="1" x14ac:dyDescent="0.2">
      <c r="A9" s="63" t="s">
        <v>104</v>
      </c>
      <c r="B9" s="63"/>
      <c r="C9" s="63"/>
      <c r="D9" s="63"/>
      <c r="E9" s="63"/>
      <c r="F9" s="63"/>
    </row>
    <row r="10" spans="1:6" ht="17.25" customHeight="1" x14ac:dyDescent="0.2">
      <c r="A10" s="64" t="s">
        <v>95</v>
      </c>
      <c r="B10" s="65"/>
      <c r="C10" s="65"/>
      <c r="D10" s="65"/>
      <c r="E10" s="65"/>
      <c r="F10" s="66"/>
    </row>
    <row r="11" spans="1:6" ht="35.25" customHeight="1" x14ac:dyDescent="0.2">
      <c r="A11" s="31" t="s">
        <v>96</v>
      </c>
      <c r="B11" s="32">
        <v>2406</v>
      </c>
      <c r="C11" s="32">
        <v>2406</v>
      </c>
      <c r="D11" s="32">
        <v>2087</v>
      </c>
      <c r="E11" s="32">
        <f t="shared" ref="E11:E12" si="2">C11-B11</f>
        <v>0</v>
      </c>
      <c r="F11" s="32">
        <f t="shared" ref="F11:F12" si="3">D11-C11</f>
        <v>-319</v>
      </c>
    </row>
    <row r="12" spans="1:6" ht="39.75" customHeight="1" x14ac:dyDescent="0.2">
      <c r="A12" s="31" t="s">
        <v>97</v>
      </c>
      <c r="B12" s="32">
        <v>38</v>
      </c>
      <c r="C12" s="32">
        <v>38</v>
      </c>
      <c r="D12" s="32">
        <v>18</v>
      </c>
      <c r="E12" s="32">
        <f t="shared" si="2"/>
        <v>0</v>
      </c>
      <c r="F12" s="32">
        <f t="shared" si="3"/>
        <v>-20</v>
      </c>
    </row>
    <row r="13" spans="1:6" ht="35.25" customHeight="1" x14ac:dyDescent="0.2">
      <c r="A13" s="63" t="s">
        <v>105</v>
      </c>
      <c r="B13" s="63"/>
      <c r="C13" s="63"/>
      <c r="D13" s="63"/>
      <c r="E13" s="63"/>
      <c r="F13" s="63"/>
    </row>
    <row r="14" spans="1:6" ht="20.25" customHeight="1" x14ac:dyDescent="0.2">
      <c r="A14" s="64" t="s">
        <v>98</v>
      </c>
      <c r="B14" s="65"/>
      <c r="C14" s="65"/>
      <c r="D14" s="65"/>
      <c r="E14" s="65"/>
      <c r="F14" s="66"/>
    </row>
    <row r="15" spans="1:6" ht="46.5" customHeight="1" x14ac:dyDescent="0.2">
      <c r="A15" s="14" t="s">
        <v>99</v>
      </c>
      <c r="B15" s="32">
        <v>301</v>
      </c>
      <c r="C15" s="32">
        <v>301</v>
      </c>
      <c r="D15" s="32">
        <v>231</v>
      </c>
      <c r="E15" s="32">
        <f t="shared" ref="E15:E17" si="4">C15-B15</f>
        <v>0</v>
      </c>
      <c r="F15" s="32">
        <f t="shared" ref="F15:F17" si="5">D15-C15</f>
        <v>-70</v>
      </c>
    </row>
    <row r="16" spans="1:6" ht="49.5" customHeight="1" x14ac:dyDescent="0.2">
      <c r="A16" s="14" t="s">
        <v>100</v>
      </c>
      <c r="B16" s="15">
        <v>5</v>
      </c>
      <c r="C16" s="15">
        <v>5</v>
      </c>
      <c r="D16" s="15">
        <v>5</v>
      </c>
      <c r="E16" s="32">
        <f t="shared" si="4"/>
        <v>0</v>
      </c>
      <c r="F16" s="32">
        <f t="shared" si="5"/>
        <v>0</v>
      </c>
    </row>
    <row r="17" spans="1:6" ht="31.5" x14ac:dyDescent="0.2">
      <c r="A17" s="14" t="s">
        <v>101</v>
      </c>
      <c r="B17" s="15">
        <v>216.37799999999999</v>
      </c>
      <c r="C17" s="15">
        <v>218.79400000000001</v>
      </c>
      <c r="D17" s="15">
        <v>210.00700000000001</v>
      </c>
      <c r="E17" s="32">
        <f t="shared" si="4"/>
        <v>2.4160000000000252</v>
      </c>
      <c r="F17" s="32">
        <f t="shared" si="5"/>
        <v>-8.7870000000000061</v>
      </c>
    </row>
    <row r="18" spans="1:6" ht="37.5" customHeight="1" x14ac:dyDescent="0.2">
      <c r="A18" s="63" t="s">
        <v>106</v>
      </c>
      <c r="B18" s="63"/>
      <c r="C18" s="63"/>
      <c r="D18" s="63"/>
      <c r="E18" s="63"/>
      <c r="F18" s="63"/>
    </row>
    <row r="19" spans="1:6" ht="18" customHeight="1" x14ac:dyDescent="0.2">
      <c r="A19" s="64" t="s">
        <v>102</v>
      </c>
      <c r="B19" s="65"/>
      <c r="C19" s="65"/>
      <c r="D19" s="65"/>
      <c r="E19" s="65"/>
      <c r="F19" s="66"/>
    </row>
    <row r="20" spans="1:6" ht="49.5" customHeight="1" x14ac:dyDescent="0.2">
      <c r="A20" s="14" t="s">
        <v>103</v>
      </c>
      <c r="B20" s="15">
        <v>100</v>
      </c>
      <c r="C20" s="15">
        <v>100</v>
      </c>
      <c r="D20" s="15">
        <v>100</v>
      </c>
      <c r="E20" s="32">
        <f>C20-B20</f>
        <v>0</v>
      </c>
      <c r="F20" s="32">
        <f>D20-C20</f>
        <v>0</v>
      </c>
    </row>
    <row r="21" spans="1:6" ht="15.75" x14ac:dyDescent="0.2">
      <c r="A21" s="63" t="s">
        <v>55</v>
      </c>
      <c r="B21" s="63"/>
      <c r="C21" s="63"/>
      <c r="D21" s="63"/>
      <c r="E21" s="63"/>
      <c r="F21" s="63"/>
    </row>
  </sheetData>
  <mergeCells count="8">
    <mergeCell ref="A21:F21"/>
    <mergeCell ref="A9:F9"/>
    <mergeCell ref="A13:F13"/>
    <mergeCell ref="A5:F5"/>
    <mergeCell ref="A10:F10"/>
    <mergeCell ref="A14:F14"/>
    <mergeCell ref="A18:F18"/>
    <mergeCell ref="A19:F19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zoomScaleNormal="100" workbookViewId="0">
      <selection activeCell="A13" sqref="A13:J13"/>
    </sheetView>
  </sheetViews>
  <sheetFormatPr defaultRowHeight="12.75" x14ac:dyDescent="0.2"/>
  <cols>
    <col min="1" max="1" width="28.28515625" customWidth="1"/>
    <col min="2" max="10" width="13.5703125" customWidth="1"/>
  </cols>
  <sheetData>
    <row r="1" spans="1:10" ht="15.75" x14ac:dyDescent="0.2">
      <c r="A1" s="3" t="s">
        <v>56</v>
      </c>
    </row>
    <row r="2" spans="1:10" ht="47.25" customHeight="1" x14ac:dyDescent="0.2">
      <c r="A2" s="67" t="s">
        <v>62</v>
      </c>
      <c r="B2" s="60" t="s">
        <v>107</v>
      </c>
      <c r="C2" s="60"/>
      <c r="D2" s="60"/>
      <c r="E2" s="60" t="s">
        <v>108</v>
      </c>
      <c r="F2" s="60"/>
      <c r="G2" s="60"/>
      <c r="H2" s="69" t="s">
        <v>57</v>
      </c>
      <c r="I2" s="70"/>
      <c r="J2" s="71"/>
    </row>
    <row r="3" spans="1:10" ht="25.5" x14ac:dyDescent="0.2">
      <c r="A3" s="68"/>
      <c r="B3" s="13" t="s">
        <v>58</v>
      </c>
      <c r="C3" s="13" t="s">
        <v>38</v>
      </c>
      <c r="D3" s="13" t="s">
        <v>59</v>
      </c>
      <c r="E3" s="13" t="s">
        <v>58</v>
      </c>
      <c r="F3" s="13" t="s">
        <v>38</v>
      </c>
      <c r="G3" s="13" t="s">
        <v>59</v>
      </c>
      <c r="H3" s="13" t="s">
        <v>58</v>
      </c>
      <c r="I3" s="13" t="s">
        <v>38</v>
      </c>
      <c r="J3" s="13" t="s">
        <v>59</v>
      </c>
    </row>
    <row r="4" spans="1:10" x14ac:dyDescent="0.2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</row>
    <row r="5" spans="1:10" ht="18.75" customHeight="1" x14ac:dyDescent="0.2">
      <c r="A5" s="64" t="s">
        <v>91</v>
      </c>
      <c r="B5" s="65"/>
      <c r="C5" s="65"/>
      <c r="D5" s="65"/>
      <c r="E5" s="65"/>
      <c r="F5" s="65"/>
      <c r="G5" s="65"/>
      <c r="H5" s="65"/>
      <c r="I5" s="65"/>
      <c r="J5" s="66"/>
    </row>
    <row r="6" spans="1:10" ht="30.75" customHeight="1" x14ac:dyDescent="0.2">
      <c r="A6" s="31" t="s">
        <v>92</v>
      </c>
      <c r="B6" s="49">
        <f t="shared" ref="B6:B8" si="0">C6</f>
        <v>8</v>
      </c>
      <c r="C6" s="49">
        <v>8</v>
      </c>
      <c r="D6" s="49"/>
      <c r="E6" s="49">
        <f>F6</f>
        <v>9</v>
      </c>
      <c r="F6" s="49">
        <v>9</v>
      </c>
      <c r="G6" s="49"/>
      <c r="H6" s="49">
        <f>E6-B6</f>
        <v>1</v>
      </c>
      <c r="I6" s="49">
        <f>F6-C6</f>
        <v>1</v>
      </c>
      <c r="J6" s="49">
        <f>G6-D6</f>
        <v>0</v>
      </c>
    </row>
    <row r="7" spans="1:10" ht="37.5" customHeight="1" x14ac:dyDescent="0.2">
      <c r="A7" s="31" t="s">
        <v>93</v>
      </c>
      <c r="B7" s="48">
        <f t="shared" si="0"/>
        <v>1213.66957</v>
      </c>
      <c r="C7" s="48">
        <v>1213.66957</v>
      </c>
      <c r="D7" s="49"/>
      <c r="E7" s="49">
        <f t="shared" ref="E7:E8" si="1">F7</f>
        <v>1460.65</v>
      </c>
      <c r="F7" s="49">
        <v>1460.65</v>
      </c>
      <c r="G7" s="49"/>
      <c r="H7" s="49">
        <f t="shared" ref="H7:J8" si="2">E7-B7</f>
        <v>246.98043000000007</v>
      </c>
      <c r="I7" s="49">
        <f t="shared" si="2"/>
        <v>246.98043000000007</v>
      </c>
      <c r="J7" s="49">
        <f t="shared" si="2"/>
        <v>0</v>
      </c>
    </row>
    <row r="8" spans="1:10" ht="49.5" customHeight="1" x14ac:dyDescent="0.2">
      <c r="A8" s="31" t="s">
        <v>94</v>
      </c>
      <c r="B8" s="49">
        <f t="shared" si="0"/>
        <v>267.00700000000001</v>
      </c>
      <c r="C8" s="49">
        <v>267.00700000000001</v>
      </c>
      <c r="D8" s="49"/>
      <c r="E8" s="49">
        <f t="shared" si="1"/>
        <v>323.476</v>
      </c>
      <c r="F8" s="48">
        <v>323.476</v>
      </c>
      <c r="G8" s="49"/>
      <c r="H8" s="49">
        <f t="shared" si="2"/>
        <v>56.468999999999994</v>
      </c>
      <c r="I8" s="49">
        <f t="shared" si="2"/>
        <v>56.468999999999994</v>
      </c>
      <c r="J8" s="49">
        <f t="shared" si="2"/>
        <v>0</v>
      </c>
    </row>
    <row r="9" spans="1:10" ht="29.25" customHeight="1" x14ac:dyDescent="0.2">
      <c r="A9" s="63" t="s">
        <v>109</v>
      </c>
      <c r="B9" s="63"/>
      <c r="C9" s="63"/>
      <c r="D9" s="63"/>
      <c r="E9" s="63"/>
      <c r="F9" s="63"/>
      <c r="G9" s="63"/>
      <c r="H9" s="63"/>
      <c r="I9" s="63"/>
      <c r="J9" s="63"/>
    </row>
    <row r="10" spans="1:10" ht="23.25" customHeight="1" x14ac:dyDescent="0.2">
      <c r="A10" s="64" t="s">
        <v>95</v>
      </c>
      <c r="B10" s="65"/>
      <c r="C10" s="65"/>
      <c r="D10" s="65"/>
      <c r="E10" s="65"/>
      <c r="F10" s="65"/>
      <c r="G10" s="65"/>
      <c r="H10" s="65"/>
      <c r="I10" s="65"/>
      <c r="J10" s="66"/>
    </row>
    <row r="11" spans="1:10" ht="49.5" customHeight="1" x14ac:dyDescent="0.2">
      <c r="A11" s="31" t="s">
        <v>96</v>
      </c>
      <c r="B11" s="49">
        <f t="shared" ref="B11:B12" si="3">C11</f>
        <v>2406</v>
      </c>
      <c r="C11" s="49">
        <v>2406</v>
      </c>
      <c r="D11" s="49"/>
      <c r="E11" s="49">
        <f t="shared" ref="E11:E12" si="4">F11</f>
        <v>2087</v>
      </c>
      <c r="F11" s="49">
        <v>2087</v>
      </c>
      <c r="G11" s="49"/>
      <c r="H11" s="49">
        <f t="shared" ref="H11:J12" si="5">E11-B11</f>
        <v>-319</v>
      </c>
      <c r="I11" s="49">
        <f t="shared" si="5"/>
        <v>-319</v>
      </c>
      <c r="J11" s="49">
        <f t="shared" si="5"/>
        <v>0</v>
      </c>
    </row>
    <row r="12" spans="1:10" ht="54.75" customHeight="1" x14ac:dyDescent="0.2">
      <c r="A12" s="31" t="s">
        <v>97</v>
      </c>
      <c r="B12" s="49">
        <f t="shared" si="3"/>
        <v>38</v>
      </c>
      <c r="C12" s="49">
        <v>38</v>
      </c>
      <c r="D12" s="49"/>
      <c r="E12" s="49">
        <f t="shared" si="4"/>
        <v>18</v>
      </c>
      <c r="F12" s="49">
        <v>18</v>
      </c>
      <c r="G12" s="49"/>
      <c r="H12" s="49">
        <f t="shared" si="5"/>
        <v>-20</v>
      </c>
      <c r="I12" s="49">
        <f t="shared" si="5"/>
        <v>-20</v>
      </c>
      <c r="J12" s="49">
        <f t="shared" si="5"/>
        <v>0</v>
      </c>
    </row>
    <row r="13" spans="1:10" ht="22.5" customHeight="1" x14ac:dyDescent="0.2">
      <c r="A13" s="72" t="s">
        <v>110</v>
      </c>
      <c r="B13" s="73"/>
      <c r="C13" s="73"/>
      <c r="D13" s="73"/>
      <c r="E13" s="73"/>
      <c r="F13" s="73"/>
      <c r="G13" s="73"/>
      <c r="H13" s="73"/>
      <c r="I13" s="73"/>
      <c r="J13" s="74"/>
    </row>
    <row r="14" spans="1:10" ht="15.75" x14ac:dyDescent="0.2">
      <c r="A14" s="64" t="s">
        <v>98</v>
      </c>
      <c r="B14" s="65"/>
      <c r="C14" s="65"/>
      <c r="D14" s="65"/>
      <c r="E14" s="65"/>
      <c r="F14" s="65"/>
      <c r="G14" s="65"/>
      <c r="H14" s="65"/>
      <c r="I14" s="65"/>
      <c r="J14" s="66"/>
    </row>
    <row r="15" spans="1:10" ht="55.5" customHeight="1" x14ac:dyDescent="0.2">
      <c r="A15" s="31" t="s">
        <v>99</v>
      </c>
      <c r="B15" s="49">
        <f t="shared" ref="B15:B17" si="6">C15</f>
        <v>301</v>
      </c>
      <c r="C15" s="49">
        <v>301</v>
      </c>
      <c r="D15" s="49"/>
      <c r="E15" s="49">
        <f t="shared" ref="E15:E17" si="7">F15</f>
        <v>231</v>
      </c>
      <c r="F15" s="49">
        <v>231</v>
      </c>
      <c r="G15" s="49"/>
      <c r="H15" s="49">
        <f t="shared" ref="H15:H17" si="8">E15-B15</f>
        <v>-70</v>
      </c>
      <c r="I15" s="49">
        <f t="shared" ref="I15:I17" si="9">F15-C15</f>
        <v>-70</v>
      </c>
      <c r="J15" s="49">
        <f t="shared" ref="J15:J17" si="10">G15-D15</f>
        <v>0</v>
      </c>
    </row>
    <row r="16" spans="1:10" ht="63" x14ac:dyDescent="0.2">
      <c r="A16" s="31" t="s">
        <v>100</v>
      </c>
      <c r="B16" s="49">
        <f t="shared" si="6"/>
        <v>5</v>
      </c>
      <c r="C16" s="49">
        <v>5</v>
      </c>
      <c r="D16" s="49"/>
      <c r="E16" s="49">
        <f t="shared" si="7"/>
        <v>5</v>
      </c>
      <c r="F16" s="49">
        <v>5</v>
      </c>
      <c r="G16" s="49"/>
      <c r="H16" s="49">
        <f t="shared" si="8"/>
        <v>0</v>
      </c>
      <c r="I16" s="49">
        <f t="shared" si="9"/>
        <v>0</v>
      </c>
      <c r="J16" s="49">
        <f t="shared" si="10"/>
        <v>0</v>
      </c>
    </row>
    <row r="17" spans="1:10" ht="47.25" x14ac:dyDescent="0.2">
      <c r="A17" s="31" t="s">
        <v>101</v>
      </c>
      <c r="B17" s="49">
        <f t="shared" si="6"/>
        <v>192.60599999999999</v>
      </c>
      <c r="C17" s="49">
        <v>192.60599999999999</v>
      </c>
      <c r="D17" s="49"/>
      <c r="E17" s="49">
        <f t="shared" si="7"/>
        <v>210.00700000000001</v>
      </c>
      <c r="F17" s="49">
        <v>210.00700000000001</v>
      </c>
      <c r="G17" s="49"/>
      <c r="H17" s="49">
        <f t="shared" si="8"/>
        <v>17.40100000000001</v>
      </c>
      <c r="I17" s="49">
        <f t="shared" si="9"/>
        <v>17.40100000000001</v>
      </c>
      <c r="J17" s="49">
        <f t="shared" si="10"/>
        <v>0</v>
      </c>
    </row>
    <row r="18" spans="1:10" ht="38.25" customHeight="1" x14ac:dyDescent="0.2">
      <c r="A18" s="63" t="s">
        <v>111</v>
      </c>
      <c r="B18" s="63"/>
      <c r="C18" s="63"/>
      <c r="D18" s="63"/>
      <c r="E18" s="63"/>
      <c r="F18" s="63"/>
      <c r="G18" s="63"/>
      <c r="H18" s="63"/>
      <c r="I18" s="63"/>
      <c r="J18" s="63"/>
    </row>
    <row r="19" spans="1:10" ht="15.75" x14ac:dyDescent="0.2">
      <c r="A19" s="64" t="s">
        <v>102</v>
      </c>
      <c r="B19" s="65"/>
      <c r="C19" s="65"/>
      <c r="D19" s="65"/>
      <c r="E19" s="65"/>
      <c r="F19" s="65"/>
      <c r="G19" s="65"/>
      <c r="H19" s="65"/>
      <c r="I19" s="65"/>
      <c r="J19" s="66"/>
    </row>
    <row r="20" spans="1:10" ht="63" x14ac:dyDescent="0.2">
      <c r="A20" s="31" t="s">
        <v>103</v>
      </c>
      <c r="B20" s="49">
        <f t="shared" ref="B20" si="11">C20</f>
        <v>0</v>
      </c>
      <c r="C20" s="49"/>
      <c r="D20" s="49"/>
      <c r="E20" s="49">
        <f t="shared" ref="E20" si="12">F20</f>
        <v>100</v>
      </c>
      <c r="F20" s="49">
        <v>100</v>
      </c>
      <c r="G20" s="49"/>
      <c r="H20" s="49">
        <f>E20-B20</f>
        <v>100</v>
      </c>
      <c r="I20" s="49">
        <f>F20-C20</f>
        <v>100</v>
      </c>
      <c r="J20" s="49">
        <f>G20-D20</f>
        <v>0</v>
      </c>
    </row>
    <row r="21" spans="1:10" ht="15.75" x14ac:dyDescent="0.2">
      <c r="A21" s="63" t="s">
        <v>112</v>
      </c>
      <c r="B21" s="63"/>
      <c r="C21" s="63"/>
      <c r="D21" s="63"/>
      <c r="E21" s="63"/>
      <c r="F21" s="63"/>
      <c r="G21" s="63"/>
      <c r="H21" s="63"/>
      <c r="I21" s="63"/>
      <c r="J21" s="63"/>
    </row>
    <row r="22" spans="1:10" ht="15.75" x14ac:dyDescent="0.2">
      <c r="A22" s="4" t="s">
        <v>60</v>
      </c>
    </row>
    <row r="23" spans="1:10" ht="15.75" x14ac:dyDescent="0.25">
      <c r="A23" s="20" t="s">
        <v>61</v>
      </c>
    </row>
  </sheetData>
  <mergeCells count="12">
    <mergeCell ref="A2:A3"/>
    <mergeCell ref="B2:D2"/>
    <mergeCell ref="E2:G2"/>
    <mergeCell ref="H2:J2"/>
    <mergeCell ref="A21:J21"/>
    <mergeCell ref="A9:J9"/>
    <mergeCell ref="A5:J5"/>
    <mergeCell ref="A10:J10"/>
    <mergeCell ref="A13:J13"/>
    <mergeCell ref="A14:J14"/>
    <mergeCell ref="A19:J19"/>
    <mergeCell ref="A18:J18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7" workbookViewId="0">
      <selection activeCell="A8" sqref="A8"/>
    </sheetView>
  </sheetViews>
  <sheetFormatPr defaultRowHeight="12.75" x14ac:dyDescent="0.2"/>
  <cols>
    <col min="1" max="1" width="5.140625" customWidth="1"/>
    <col min="2" max="3" width="49.5703125" customWidth="1"/>
    <col min="4" max="4" width="40.5703125" customWidth="1"/>
  </cols>
  <sheetData>
    <row r="1" spans="1:4" ht="29.25" customHeight="1" x14ac:dyDescent="0.2">
      <c r="A1" s="75" t="s">
        <v>63</v>
      </c>
      <c r="B1" s="75"/>
      <c r="C1" s="75"/>
      <c r="D1" s="75"/>
    </row>
    <row r="2" spans="1:4" ht="53.25" customHeight="1" x14ac:dyDescent="0.2">
      <c r="A2" s="12" t="s">
        <v>64</v>
      </c>
      <c r="B2" s="12" t="s">
        <v>65</v>
      </c>
      <c r="C2" s="12" t="s">
        <v>66</v>
      </c>
      <c r="D2" s="12" t="s">
        <v>67</v>
      </c>
    </row>
    <row r="3" spans="1:4" x14ac:dyDescent="0.2">
      <c r="A3" s="13">
        <v>1</v>
      </c>
      <c r="B3" s="13">
        <v>2</v>
      </c>
      <c r="C3" s="13">
        <v>3</v>
      </c>
      <c r="D3" s="13">
        <v>4</v>
      </c>
    </row>
    <row r="4" spans="1:4" ht="15.75" x14ac:dyDescent="0.2">
      <c r="A4" s="23"/>
      <c r="B4" s="23"/>
      <c r="C4" s="23"/>
      <c r="D4" s="23"/>
    </row>
    <row r="5" spans="1:4" ht="15.75" x14ac:dyDescent="0.2">
      <c r="A5" s="3"/>
    </row>
    <row r="6" spans="1:4" ht="15.75" x14ac:dyDescent="0.2">
      <c r="A6" s="3" t="s">
        <v>68</v>
      </c>
    </row>
    <row r="7" spans="1:4" ht="111" customHeight="1" x14ac:dyDescent="0.2">
      <c r="A7" s="54" t="s">
        <v>115</v>
      </c>
      <c r="B7" s="54"/>
      <c r="C7" s="54"/>
      <c r="D7" s="54"/>
    </row>
    <row r="8" spans="1:4" ht="15.75" x14ac:dyDescent="0.2">
      <c r="A8" s="4"/>
    </row>
    <row r="9" spans="1:4" ht="15.75" x14ac:dyDescent="0.2">
      <c r="A9" s="3" t="s">
        <v>69</v>
      </c>
    </row>
    <row r="10" spans="1:4" ht="31.5" x14ac:dyDescent="0.2">
      <c r="A10" s="12" t="s">
        <v>64</v>
      </c>
      <c r="B10" s="12" t="s">
        <v>70</v>
      </c>
      <c r="C10" s="60" t="s">
        <v>71</v>
      </c>
      <c r="D10" s="60"/>
    </row>
    <row r="11" spans="1:4" x14ac:dyDescent="0.2">
      <c r="A11" s="13">
        <v>1</v>
      </c>
      <c r="B11" s="13">
        <v>2</v>
      </c>
      <c r="C11" s="77">
        <v>3</v>
      </c>
      <c r="D11" s="77"/>
    </row>
    <row r="12" spans="1:4" ht="15.75" x14ac:dyDescent="0.2">
      <c r="A12" s="23"/>
      <c r="B12" s="14"/>
      <c r="C12" s="78"/>
      <c r="D12" s="78"/>
    </row>
    <row r="13" spans="1:4" ht="15.75" x14ac:dyDescent="0.2">
      <c r="A13" s="24"/>
      <c r="B13" s="25"/>
      <c r="C13" s="79"/>
      <c r="D13" s="79"/>
    </row>
    <row r="14" spans="1:4" ht="15.75" x14ac:dyDescent="0.2">
      <c r="A14" s="3"/>
    </row>
    <row r="15" spans="1:4" ht="33.75" customHeight="1" x14ac:dyDescent="0.25">
      <c r="A15" s="76" t="s">
        <v>113</v>
      </c>
      <c r="B15" s="76"/>
      <c r="C15" s="26" t="s">
        <v>1</v>
      </c>
      <c r="D15" s="41" t="s">
        <v>114</v>
      </c>
    </row>
    <row r="16" spans="1:4" ht="15.75" customHeight="1" x14ac:dyDescent="0.2">
      <c r="A16" s="5"/>
      <c r="B16" s="5"/>
      <c r="C16" s="2" t="s">
        <v>72</v>
      </c>
      <c r="D16" s="2" t="s">
        <v>73</v>
      </c>
    </row>
    <row r="17" spans="1:1" ht="15.75" x14ac:dyDescent="0.2">
      <c r="A17" s="16"/>
    </row>
    <row r="18" spans="1:1" ht="15.75" x14ac:dyDescent="0.2">
      <c r="A18" s="4"/>
    </row>
  </sheetData>
  <mergeCells count="7">
    <mergeCell ref="A1:D1"/>
    <mergeCell ref="A15:B15"/>
    <mergeCell ref="C10:D10"/>
    <mergeCell ref="C11:D11"/>
    <mergeCell ref="C12:D12"/>
    <mergeCell ref="C13:D13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п.1-4</vt:lpstr>
      <vt:lpstr>п.5.1</vt:lpstr>
      <vt:lpstr>п.5.2</vt:lpstr>
      <vt:lpstr>п.6</vt:lpstr>
      <vt:lpstr>п.7.1</vt:lpstr>
      <vt:lpstr>п.7.2</vt:lpstr>
      <vt:lpstr>п.8-10</vt:lpstr>
      <vt:lpstr>п.5.2!Область_печати</vt:lpstr>
      <vt:lpstr>п.6!Область_печати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2021-02-04T09:55:49Z</cp:lastPrinted>
  <dcterms:created xsi:type="dcterms:W3CDTF">2021-01-20T12:52:31Z</dcterms:created>
  <dcterms:modified xsi:type="dcterms:W3CDTF">2021-02-05T13:45:28Z</dcterms:modified>
</cp:coreProperties>
</file>