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60" yWindow="855" windowWidth="12000" windowHeight="6480"/>
  </bookViews>
  <sheets>
    <sheet name="фінплан" sheetId="2" r:id="rId1"/>
  </sheets>
  <definedNames>
    <definedName name="_xlnm.Print_Area" localSheetId="0">фінплан!$A$1:$F$73</definedName>
  </definedNames>
  <calcPr calcId="145621"/>
</workbook>
</file>

<file path=xl/calcChain.xml><?xml version="1.0" encoding="utf-8"?>
<calcChain xmlns="http://schemas.openxmlformats.org/spreadsheetml/2006/main">
  <c r="C63" i="2" l="1"/>
  <c r="C62" i="2"/>
  <c r="C61" i="2"/>
  <c r="C43" i="2"/>
  <c r="C42" i="2"/>
  <c r="C41" i="2"/>
  <c r="C40" i="2"/>
  <c r="C39" i="2"/>
  <c r="C38" i="2"/>
  <c r="C33" i="2"/>
  <c r="D63" i="2" l="1"/>
  <c r="D59" i="2"/>
  <c r="F43" i="2" l="1"/>
  <c r="C64" i="2"/>
  <c r="F64" i="2" s="1"/>
  <c r="D44" i="2"/>
  <c r="C35" i="2"/>
  <c r="C37" i="2" s="1"/>
  <c r="D32" i="2"/>
  <c r="D30" i="2" s="1"/>
  <c r="C34" i="2"/>
  <c r="F34" i="2" s="1"/>
  <c r="D35" i="2"/>
  <c r="F63" i="2"/>
  <c r="F62" i="2"/>
  <c r="F61" i="2"/>
  <c r="F42" i="2"/>
  <c r="F41" i="2"/>
  <c r="F40" i="2"/>
  <c r="F39" i="2"/>
  <c r="F38" i="2"/>
  <c r="F33" i="2"/>
  <c r="E63" i="2"/>
  <c r="E62" i="2"/>
  <c r="E61" i="2"/>
  <c r="E42" i="2"/>
  <c r="E41" i="2"/>
  <c r="E40" i="2"/>
  <c r="E39" i="2"/>
  <c r="E38" i="2"/>
  <c r="E33" i="2"/>
  <c r="F35" i="2" l="1"/>
  <c r="E34" i="2"/>
  <c r="E43" i="2"/>
  <c r="C32" i="2"/>
  <c r="C30" i="2" s="1"/>
  <c r="F37" i="2"/>
  <c r="C44" i="2"/>
  <c r="D46" i="2" s="1"/>
  <c r="E64" i="2"/>
  <c r="E37" i="2"/>
  <c r="D31" i="2"/>
  <c r="E35" i="2"/>
  <c r="F44" i="2" l="1"/>
  <c r="F32" i="2"/>
  <c r="C31" i="2"/>
  <c r="C60" i="2" s="1"/>
  <c r="C59" i="2" s="1"/>
  <c r="F30" i="2"/>
  <c r="E30" i="2"/>
  <c r="E32" i="2"/>
  <c r="E60" i="2"/>
  <c r="E44" i="2"/>
  <c r="F31" i="2" l="1"/>
  <c r="F60" i="2"/>
  <c r="E31" i="2"/>
  <c r="D47" i="2"/>
  <c r="E46" i="2"/>
  <c r="F59" i="2"/>
  <c r="E59" i="2"/>
  <c r="D48" i="2" l="1"/>
  <c r="E47" i="2"/>
  <c r="D57" i="2" l="1"/>
  <c r="E57" i="2" s="1"/>
  <c r="E48" i="2"/>
</calcChain>
</file>

<file path=xl/sharedStrings.xml><?xml version="1.0" encoding="utf-8"?>
<sst xmlns="http://schemas.openxmlformats.org/spreadsheetml/2006/main" count="111" uniqueCount="104">
  <si>
    <t>Фінансовий результат від операційної діяльності</t>
  </si>
  <si>
    <t>010</t>
  </si>
  <si>
    <t>022</t>
  </si>
  <si>
    <t>024</t>
  </si>
  <si>
    <t>027</t>
  </si>
  <si>
    <t>028</t>
  </si>
  <si>
    <t>001</t>
  </si>
  <si>
    <t>002</t>
  </si>
  <si>
    <t xml:space="preserve">Код рядка </t>
  </si>
  <si>
    <t>012</t>
  </si>
  <si>
    <t>013</t>
  </si>
  <si>
    <t>014</t>
  </si>
  <si>
    <t>015</t>
  </si>
  <si>
    <t>016</t>
  </si>
  <si>
    <t>Усього доходів</t>
  </si>
  <si>
    <t>Дохід (виручка) від реалізації продукції (товарів, робіт, послуг)</t>
  </si>
  <si>
    <t>006</t>
  </si>
  <si>
    <t>007</t>
  </si>
  <si>
    <t>017</t>
  </si>
  <si>
    <t>019</t>
  </si>
  <si>
    <t>Доходи</t>
  </si>
  <si>
    <t>Витрати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</si>
  <si>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</si>
  <si>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</si>
  <si>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</si>
  <si>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</si>
  <si>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>027/1</t>
  </si>
  <si>
    <t>ІІІ. Обов’язкові платежі підприємства до бюджету та державних цільових фондів</t>
  </si>
  <si>
    <t>ПДВ, що підлягає сплаті до бюджету за підсумками звітного періоду</t>
  </si>
  <si>
    <t>внески до Пенсійного фонду України</t>
  </si>
  <si>
    <t>036</t>
  </si>
  <si>
    <t>Інші обов’язкові платежі, у тому числі:</t>
  </si>
  <si>
    <t>місцеві податки та збори</t>
  </si>
  <si>
    <t>014/1</t>
  </si>
  <si>
    <t xml:space="preserve">План </t>
  </si>
  <si>
    <t>Факт</t>
  </si>
  <si>
    <t>Залишок нерозподіленого прибутку (непокритого збитку) на кінець звітного періоду</t>
  </si>
  <si>
    <t>Відхилення                   (+,-)</t>
  </si>
  <si>
    <t>Відхилення           (+,-)</t>
  </si>
  <si>
    <t>027/2</t>
  </si>
  <si>
    <t>037</t>
  </si>
  <si>
    <t>039</t>
  </si>
  <si>
    <t>039/1</t>
  </si>
  <si>
    <t>до Порядку складання, затвердження та контролю виконання</t>
  </si>
  <si>
    <t>Податок на додану вартість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</si>
  <si>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</si>
  <si>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</si>
  <si>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</si>
  <si>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</si>
  <si>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</si>
  <si>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</si>
  <si>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</si>
  <si>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</si>
  <si>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</si>
  <si>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</si>
  <si>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</si>
  <si>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</si>
  <si>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</si>
  <si>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</si>
  <si>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Чисельність працівників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</si>
  <si>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</si>
  <si>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</si>
  <si>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</si>
  <si>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ЗВІТ ПРО ВИКОНАННЯ ФІНАНСОВОГО ПЛАНУ ПІДПРИЄМСТВА </t>
  </si>
  <si>
    <t>Одиниця виміру: тис. гривень</t>
  </si>
  <si>
    <t>(квартал, рік)</t>
  </si>
  <si>
    <t>Сплата поточних податків та обов’язкових платежів до державного бюджету, у тому числі:</t>
  </si>
  <si>
    <t>(підпис)</t>
  </si>
  <si>
    <t>Основні фінансові показники підприємства</t>
  </si>
  <si>
    <t>І. Формування прибутку підприємства</t>
  </si>
  <si>
    <t>040</t>
  </si>
  <si>
    <t>040/1</t>
  </si>
  <si>
    <t>Коди</t>
  </si>
  <si>
    <t>Показники</t>
  </si>
  <si>
    <t>Адміністративні витрати, усього, у тому числі:</t>
  </si>
  <si>
    <t>Фінансові результати діяльності</t>
  </si>
  <si>
    <t>037/3</t>
  </si>
  <si>
    <t>Усього витрати</t>
  </si>
  <si>
    <t>Внески до державних цільових фондів, у тому числі:</t>
  </si>
  <si>
    <t xml:space="preserve">Відрахування частини чистого прибутку до державного бюджету:  </t>
  </si>
  <si>
    <t>_________________</t>
  </si>
  <si>
    <t>Виконання               (%)</t>
  </si>
  <si>
    <t>Виконання                (%)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</si>
  <si>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</si>
  <si>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r>
      <t>Собівартість реалізованої продукції (товарів, робіт та послуг)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</si>
  <si>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Фінансові витрати </t>
    </r>
    <r>
      <rPr>
        <i/>
        <sz val="14"/>
        <rFont val="Times New Roman"/>
        <family val="1"/>
        <charset val="204"/>
      </rPr>
      <t>(розшифрувати)</t>
    </r>
  </si>
  <si>
    <t>Додаток 3</t>
  </si>
  <si>
    <t>фінансового плану суб'єкта господарювання державного сектору економіки</t>
  </si>
  <si>
    <t>квартплата безпосередньо від населення, пільги, субсидії</t>
  </si>
  <si>
    <r>
      <t xml:space="preserve">Інші операційні витрати </t>
    </r>
    <r>
      <rPr>
        <i/>
        <sz val="14"/>
        <rFont val="Times New Roman"/>
        <family val="1"/>
        <charset val="204"/>
      </rPr>
      <t>(послуги,інвентар,матеріали)</t>
    </r>
  </si>
  <si>
    <t>комунальна</t>
  </si>
  <si>
    <r>
      <t xml:space="preserve">Інші доходи </t>
    </r>
    <r>
      <rPr>
        <i/>
        <sz val="14"/>
        <rFont val="Times New Roman"/>
        <family val="1"/>
        <charset val="204"/>
      </rPr>
      <t>(збори з орендарів)</t>
    </r>
  </si>
  <si>
    <t xml:space="preserve">Витрати на Заробітну плату </t>
  </si>
  <si>
    <t>Інші витрати (енергопостачання)</t>
  </si>
  <si>
    <t xml:space="preserve">   витрати, пов’язані з використанням службових автомобілів</t>
  </si>
  <si>
    <t xml:space="preserve">Чистий дохід (виручка) від реалізації продукції (товарів, робіт, послуг) </t>
  </si>
  <si>
    <t xml:space="preserve">Головний бухгалтер </t>
  </si>
  <si>
    <t>КП "ЛЖЕК №6"</t>
  </si>
  <si>
    <t>Начальник КП ЛЖЕК №6</t>
  </si>
  <si>
    <t>Сорокіна А.Е.</t>
  </si>
  <si>
    <t>Працюк Д.О.</t>
  </si>
  <si>
    <t>68.32</t>
  </si>
  <si>
    <t>м.Лисичанськ, м. Новодружеськ, вул Куйбишева 16</t>
  </si>
  <si>
    <t>за ________ 1 квартал  2021р._____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</si>
</sst>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tabSelected="1" zoomScale="80" zoomScaleNormal="80" workbookViewId="0">
      <selection activeCell="D62" sqref="D62"/>
    </sheetView>
  </sheetViews>
  <sheetFormatPr defaultRowHeight="15.75" x14ac:dyDescent="0.2"/>
  <cols>
    <col min="1" max="1" width="80" style="4" customWidth="1"/>
    <col min="2" max="2" width="12.5703125" style="1" customWidth="1"/>
    <col min="3" max="3" width="22.42578125" style="4" customWidth="1"/>
    <col min="4" max="4" width="20.7109375" style="4" customWidth="1"/>
    <col min="5" max="5" width="19.42578125" style="4" customWidth="1"/>
    <col min="6" max="6" width="17" style="4" customWidth="1"/>
    <col min="7" max="7" width="13.140625" style="4" customWidth="1"/>
    <col min="8" max="8" width="10.28515625" style="4" customWidth="1"/>
    <col min="9" max="9" width="9.5703125" style="4" customWidth="1"/>
    <col min="10" max="15" width="9.140625" style="4"/>
    <col min="16" max="16" width="8.5703125" style="4" customWidth="1"/>
    <col min="17" max="16384" width="9.140625" style="4"/>
  </cols>
  <sheetData>
    <row r="1" spans="1:6" ht="18.75" x14ac:dyDescent="0.2">
      <c r="A1" s="27"/>
      <c r="B1" s="12"/>
      <c r="C1" s="27"/>
      <c r="D1" s="84" t="s">
        <v>86</v>
      </c>
      <c r="E1" s="84"/>
      <c r="F1" s="84"/>
    </row>
    <row r="2" spans="1:6" ht="18.75" x14ac:dyDescent="0.2">
      <c r="A2" s="27"/>
      <c r="B2" s="12"/>
      <c r="C2" s="94" t="s">
        <v>43</v>
      </c>
      <c r="D2" s="94"/>
      <c r="E2" s="94"/>
      <c r="F2" s="94"/>
    </row>
    <row r="3" spans="1:6" ht="18.75" customHeight="1" x14ac:dyDescent="0.2">
      <c r="A3" s="27"/>
      <c r="B3" s="78" t="s">
        <v>87</v>
      </c>
      <c r="C3" s="78"/>
      <c r="D3" s="78"/>
      <c r="E3" s="78"/>
      <c r="F3" s="78"/>
    </row>
    <row r="4" spans="1:6" ht="12" customHeight="1" x14ac:dyDescent="0.2">
      <c r="A4" s="65"/>
      <c r="B4" s="63"/>
      <c r="C4" s="63"/>
      <c r="D4" s="63"/>
      <c r="E4" s="63"/>
      <c r="F4" s="63"/>
    </row>
    <row r="5" spans="1:6" ht="15.75" customHeight="1" x14ac:dyDescent="0.2">
      <c r="A5" s="86"/>
      <c r="B5" s="87"/>
      <c r="C5" s="87"/>
      <c r="D5" s="87"/>
      <c r="E5" s="88"/>
      <c r="F5" s="66" t="s">
        <v>72</v>
      </c>
    </row>
    <row r="6" spans="1:6" ht="16.5" customHeight="1" x14ac:dyDescent="0.2">
      <c r="A6" s="81" t="s">
        <v>45</v>
      </c>
      <c r="B6" s="82"/>
      <c r="C6" s="82"/>
      <c r="D6" s="82"/>
      <c r="E6" s="31" t="s">
        <v>46</v>
      </c>
      <c r="F6" s="30"/>
    </row>
    <row r="7" spans="1:6" ht="19.5" x14ac:dyDescent="0.2">
      <c r="A7" s="32" t="s">
        <v>47</v>
      </c>
      <c r="B7" s="89" t="s">
        <v>97</v>
      </c>
      <c r="C7" s="90"/>
      <c r="D7" s="90"/>
      <c r="E7" s="33" t="s">
        <v>48</v>
      </c>
      <c r="F7" s="30">
        <v>31261491</v>
      </c>
    </row>
    <row r="8" spans="1:6" ht="18.75" x14ac:dyDescent="0.2">
      <c r="A8" s="29" t="s">
        <v>49</v>
      </c>
      <c r="B8" s="75"/>
      <c r="C8" s="76"/>
      <c r="D8" s="76"/>
      <c r="E8" s="34" t="s">
        <v>50</v>
      </c>
      <c r="F8" s="30">
        <v>150</v>
      </c>
    </row>
    <row r="9" spans="1:6" ht="18.75" x14ac:dyDescent="0.2">
      <c r="A9" s="29" t="s">
        <v>51</v>
      </c>
      <c r="B9" s="75"/>
      <c r="C9" s="76"/>
      <c r="D9" s="76"/>
      <c r="E9" s="31" t="s">
        <v>52</v>
      </c>
      <c r="F9" s="30">
        <v>4411870400</v>
      </c>
    </row>
    <row r="10" spans="1:6" ht="19.5" x14ac:dyDescent="0.2">
      <c r="A10" s="32" t="s">
        <v>83</v>
      </c>
      <c r="B10" s="89"/>
      <c r="C10" s="90"/>
      <c r="D10" s="90"/>
      <c r="E10" s="31" t="s">
        <v>53</v>
      </c>
      <c r="F10" s="30"/>
    </row>
    <row r="11" spans="1:6" ht="18.75" x14ac:dyDescent="0.2">
      <c r="A11" s="32" t="s">
        <v>54</v>
      </c>
      <c r="B11" s="75"/>
      <c r="C11" s="76"/>
      <c r="D11" s="76"/>
      <c r="E11" s="31" t="s">
        <v>55</v>
      </c>
      <c r="F11" s="30"/>
    </row>
    <row r="12" spans="1:6" ht="18.75" x14ac:dyDescent="0.2">
      <c r="A12" s="35" t="s">
        <v>56</v>
      </c>
      <c r="B12" s="75"/>
      <c r="C12" s="76"/>
      <c r="D12" s="76"/>
      <c r="E12" s="31" t="s">
        <v>57</v>
      </c>
      <c r="F12" s="30" t="s">
        <v>101</v>
      </c>
    </row>
    <row r="13" spans="1:6" ht="18.75" x14ac:dyDescent="0.2">
      <c r="A13" s="35" t="s">
        <v>64</v>
      </c>
      <c r="B13" s="75"/>
      <c r="C13" s="76"/>
      <c r="D13" s="76"/>
      <c r="E13" s="76"/>
      <c r="F13" s="77"/>
    </row>
    <row r="14" spans="1:6" ht="18.75" x14ac:dyDescent="0.2">
      <c r="A14" s="35" t="s">
        <v>58</v>
      </c>
      <c r="B14" s="75" t="s">
        <v>90</v>
      </c>
      <c r="C14" s="76"/>
      <c r="D14" s="76"/>
      <c r="E14" s="76"/>
      <c r="F14" s="77"/>
    </row>
    <row r="15" spans="1:6" ht="18.75" x14ac:dyDescent="0.2">
      <c r="A15" s="35" t="s">
        <v>59</v>
      </c>
      <c r="B15" s="75">
        <v>69</v>
      </c>
      <c r="C15" s="76"/>
      <c r="D15" s="76"/>
      <c r="E15" s="76"/>
      <c r="F15" s="77"/>
    </row>
    <row r="16" spans="1:6" ht="18.75" x14ac:dyDescent="0.2">
      <c r="A16" s="36" t="s">
        <v>60</v>
      </c>
      <c r="B16" s="81" t="s">
        <v>102</v>
      </c>
      <c r="C16" s="82"/>
      <c r="D16" s="82"/>
      <c r="E16" s="82"/>
      <c r="F16" s="83"/>
    </row>
    <row r="17" spans="1:7" ht="14.25" customHeight="1" x14ac:dyDescent="0.2">
      <c r="A17" s="35" t="s">
        <v>61</v>
      </c>
      <c r="B17" s="81"/>
      <c r="C17" s="82"/>
      <c r="D17" s="82"/>
      <c r="E17" s="82"/>
      <c r="F17" s="83"/>
    </row>
    <row r="18" spans="1:7" ht="18.75" x14ac:dyDescent="0.2">
      <c r="A18" s="36" t="s">
        <v>62</v>
      </c>
      <c r="B18" s="81" t="s">
        <v>100</v>
      </c>
      <c r="C18" s="82"/>
      <c r="D18" s="82"/>
      <c r="E18" s="82"/>
      <c r="F18" s="83"/>
    </row>
    <row r="19" spans="1:7" ht="14.25" customHeight="1" x14ac:dyDescent="0.2">
      <c r="A19" s="33"/>
      <c r="B19" s="27"/>
      <c r="C19" s="27"/>
      <c r="D19" s="27"/>
      <c r="E19" s="27"/>
      <c r="F19" s="27"/>
    </row>
    <row r="20" spans="1:7" ht="18.75" x14ac:dyDescent="0.2">
      <c r="A20" s="85" t="s">
        <v>63</v>
      </c>
      <c r="B20" s="85"/>
      <c r="C20" s="85"/>
      <c r="D20" s="85"/>
      <c r="E20" s="85"/>
      <c r="F20" s="85"/>
      <c r="G20" s="10"/>
    </row>
    <row r="21" spans="1:7" ht="21.75" customHeight="1" x14ac:dyDescent="0.2">
      <c r="A21" s="85" t="s">
        <v>103</v>
      </c>
      <c r="B21" s="85"/>
      <c r="C21" s="85"/>
      <c r="D21" s="85"/>
      <c r="E21" s="85"/>
      <c r="F21" s="85"/>
    </row>
    <row r="22" spans="1:7" ht="15" customHeight="1" x14ac:dyDescent="0.2">
      <c r="A22" s="84" t="s">
        <v>65</v>
      </c>
      <c r="B22" s="84"/>
      <c r="C22" s="84"/>
      <c r="D22" s="84"/>
      <c r="E22" s="84"/>
      <c r="F22" s="84"/>
    </row>
    <row r="23" spans="1:7" ht="9" customHeight="1" x14ac:dyDescent="0.2">
      <c r="A23" s="12"/>
      <c r="B23" s="12"/>
      <c r="C23" s="12"/>
      <c r="D23" s="12"/>
      <c r="E23" s="12"/>
      <c r="F23" s="12"/>
    </row>
    <row r="24" spans="1:7" ht="19.5" customHeight="1" x14ac:dyDescent="0.2">
      <c r="A24" s="85" t="s">
        <v>68</v>
      </c>
      <c r="B24" s="85"/>
      <c r="C24" s="85"/>
      <c r="D24" s="85"/>
      <c r="E24" s="85"/>
      <c r="F24" s="85"/>
    </row>
    <row r="25" spans="1:7" ht="24" customHeight="1" x14ac:dyDescent="0.2">
      <c r="A25" s="93" t="s">
        <v>69</v>
      </c>
      <c r="B25" s="93"/>
      <c r="C25" s="93"/>
      <c r="D25" s="93"/>
      <c r="E25" s="93"/>
      <c r="F25" s="93"/>
    </row>
    <row r="26" spans="1:7" ht="14.25" customHeight="1" x14ac:dyDescent="0.2">
      <c r="A26" s="91" t="s">
        <v>73</v>
      </c>
      <c r="B26" s="79" t="s">
        <v>8</v>
      </c>
      <c r="C26" s="79" t="s">
        <v>34</v>
      </c>
      <c r="D26" s="79" t="s">
        <v>35</v>
      </c>
      <c r="E26" s="79" t="s">
        <v>37</v>
      </c>
      <c r="F26" s="79" t="s">
        <v>81</v>
      </c>
    </row>
    <row r="27" spans="1:7" ht="27.75" customHeight="1" x14ac:dyDescent="0.2">
      <c r="A27" s="92"/>
      <c r="B27" s="80"/>
      <c r="C27" s="80"/>
      <c r="D27" s="80"/>
      <c r="E27" s="80"/>
      <c r="F27" s="80"/>
    </row>
    <row r="28" spans="1:7" ht="21" customHeight="1" x14ac:dyDescent="0.2">
      <c r="A28" s="37">
        <v>1</v>
      </c>
      <c r="B28" s="38">
        <v>2</v>
      </c>
      <c r="C28" s="38">
        <v>3</v>
      </c>
      <c r="D28" s="38">
        <v>4</v>
      </c>
      <c r="E28" s="38">
        <v>5</v>
      </c>
      <c r="F28" s="38">
        <v>6</v>
      </c>
    </row>
    <row r="29" spans="1:7" s="2" customFormat="1" ht="14.25" customHeight="1" x14ac:dyDescent="0.2">
      <c r="A29" s="39" t="s">
        <v>20</v>
      </c>
      <c r="B29" s="69"/>
      <c r="C29" s="70"/>
      <c r="D29" s="70"/>
      <c r="E29" s="70"/>
      <c r="F29" s="71"/>
    </row>
    <row r="30" spans="1:7" s="2" customFormat="1" ht="37.5" customHeight="1" x14ac:dyDescent="0.2">
      <c r="A30" s="40" t="s">
        <v>15</v>
      </c>
      <c r="B30" s="41" t="s">
        <v>6</v>
      </c>
      <c r="C30" s="42">
        <f>C32*1.2</f>
        <v>2146.9859999999999</v>
      </c>
      <c r="D30" s="42">
        <f>D32*1.2</f>
        <v>2095.3199999999997</v>
      </c>
      <c r="E30" s="28">
        <f t="shared" ref="E30:E35" si="0">D30-C30</f>
        <v>-51.666000000000167</v>
      </c>
      <c r="F30" s="67">
        <f t="shared" ref="F30:F35" si="1">D30/C30%</f>
        <v>97.593556734883222</v>
      </c>
    </row>
    <row r="31" spans="1:7" s="2" customFormat="1" ht="22.5" customHeight="1" x14ac:dyDescent="0.2">
      <c r="A31" s="43" t="s">
        <v>44</v>
      </c>
      <c r="B31" s="41" t="s">
        <v>7</v>
      </c>
      <c r="C31" s="28">
        <f>C30/6</f>
        <v>357.83099999999996</v>
      </c>
      <c r="D31" s="28">
        <f>D30/6</f>
        <v>349.21999999999997</v>
      </c>
      <c r="E31" s="28">
        <f t="shared" si="0"/>
        <v>-8.61099999999999</v>
      </c>
      <c r="F31" s="67">
        <f t="shared" si="1"/>
        <v>97.593556734883222</v>
      </c>
    </row>
    <row r="32" spans="1:7" s="5" customFormat="1" ht="36.75" customHeight="1" x14ac:dyDescent="0.2">
      <c r="A32" s="44" t="s">
        <v>95</v>
      </c>
      <c r="B32" s="45" t="s">
        <v>16</v>
      </c>
      <c r="C32" s="42">
        <f>C33+C34</f>
        <v>1789.155</v>
      </c>
      <c r="D32" s="42">
        <f>D33+D34</f>
        <v>1746.1</v>
      </c>
      <c r="E32" s="28">
        <f t="shared" si="0"/>
        <v>-43.055000000000064</v>
      </c>
      <c r="F32" s="67">
        <f t="shared" si="1"/>
        <v>97.593556734883222</v>
      </c>
    </row>
    <row r="33" spans="1:9" s="2" customFormat="1" ht="22.5" customHeight="1" x14ac:dyDescent="0.2">
      <c r="A33" s="40" t="s">
        <v>88</v>
      </c>
      <c r="B33" s="41" t="s">
        <v>17</v>
      </c>
      <c r="C33" s="28">
        <f>6973.42/12*3</f>
        <v>1743.355</v>
      </c>
      <c r="D33" s="28">
        <v>1700.3</v>
      </c>
      <c r="E33" s="28">
        <f t="shared" si="0"/>
        <v>-43.055000000000064</v>
      </c>
      <c r="F33" s="67">
        <f t="shared" si="1"/>
        <v>97.530336621055369</v>
      </c>
    </row>
    <row r="34" spans="1:9" s="2" customFormat="1" ht="22.5" customHeight="1" x14ac:dyDescent="0.2">
      <c r="A34" s="46" t="s">
        <v>91</v>
      </c>
      <c r="B34" s="41" t="s">
        <v>1</v>
      </c>
      <c r="C34" s="28">
        <f>D34</f>
        <v>45.8</v>
      </c>
      <c r="D34" s="28">
        <v>45.8</v>
      </c>
      <c r="E34" s="28">
        <f t="shared" si="0"/>
        <v>0</v>
      </c>
      <c r="F34" s="67">
        <f t="shared" si="1"/>
        <v>100</v>
      </c>
    </row>
    <row r="35" spans="1:9" s="2" customFormat="1" ht="24" customHeight="1" x14ac:dyDescent="0.2">
      <c r="A35" s="47" t="s">
        <v>14</v>
      </c>
      <c r="B35" s="45" t="s">
        <v>9</v>
      </c>
      <c r="C35" s="42">
        <f>C33</f>
        <v>1743.355</v>
      </c>
      <c r="D35" s="42">
        <f>D32</f>
        <v>1746.1</v>
      </c>
      <c r="E35" s="28">
        <f t="shared" si="0"/>
        <v>2.7449999999998909</v>
      </c>
      <c r="F35" s="67">
        <f t="shared" si="1"/>
        <v>100.15745502206951</v>
      </c>
    </row>
    <row r="36" spans="1:9" s="2" customFormat="1" ht="24" customHeight="1" x14ac:dyDescent="0.2">
      <c r="A36" s="47" t="s">
        <v>21</v>
      </c>
      <c r="B36" s="41"/>
      <c r="C36" s="72"/>
      <c r="D36" s="73"/>
      <c r="E36" s="73"/>
      <c r="F36" s="74"/>
    </row>
    <row r="37" spans="1:9" s="2" customFormat="1" ht="37.5" x14ac:dyDescent="0.2">
      <c r="A37" s="46" t="s">
        <v>84</v>
      </c>
      <c r="B37" s="41" t="s">
        <v>10</v>
      </c>
      <c r="C37" s="42">
        <f>C35</f>
        <v>1743.355</v>
      </c>
      <c r="D37" s="42">
        <v>1777.2</v>
      </c>
      <c r="E37" s="28">
        <f t="shared" ref="E37:E44" si="2">D37-C37</f>
        <v>33.845000000000027</v>
      </c>
      <c r="F37" s="67">
        <f t="shared" ref="F37:F44" si="3">D37/C37%</f>
        <v>101.94137166555292</v>
      </c>
    </row>
    <row r="38" spans="1:9" s="2" customFormat="1" ht="22.5" customHeight="1" x14ac:dyDescent="0.2">
      <c r="A38" s="46" t="s">
        <v>74</v>
      </c>
      <c r="B38" s="41" t="s">
        <v>11</v>
      </c>
      <c r="C38" s="28">
        <f>27.1*3</f>
        <v>81.300000000000011</v>
      </c>
      <c r="D38" s="28">
        <v>81.599999999999994</v>
      </c>
      <c r="E38" s="28">
        <f t="shared" si="2"/>
        <v>0.29999999999998295</v>
      </c>
      <c r="F38" s="67">
        <f t="shared" si="3"/>
        <v>100.36900369003688</v>
      </c>
    </row>
    <row r="39" spans="1:9" s="6" customFormat="1" ht="24.75" customHeight="1" x14ac:dyDescent="0.2">
      <c r="A39" s="40" t="s">
        <v>94</v>
      </c>
      <c r="B39" s="41" t="s">
        <v>33</v>
      </c>
      <c r="C39" s="28">
        <f>19.4*3</f>
        <v>58.199999999999996</v>
      </c>
      <c r="D39" s="28">
        <v>40.5</v>
      </c>
      <c r="E39" s="28">
        <f t="shared" si="2"/>
        <v>-17.699999999999996</v>
      </c>
      <c r="F39" s="67">
        <f t="shared" si="3"/>
        <v>69.587628865979383</v>
      </c>
      <c r="H39" s="68"/>
      <c r="I39" s="68"/>
    </row>
    <row r="40" spans="1:9" s="2" customFormat="1" ht="24" customHeight="1" x14ac:dyDescent="0.2">
      <c r="A40" s="46" t="s">
        <v>92</v>
      </c>
      <c r="B40" s="41" t="s">
        <v>12</v>
      </c>
      <c r="C40" s="28">
        <f>1067.7*1</f>
        <v>1067.7</v>
      </c>
      <c r="D40" s="28">
        <v>1294.9000000000001</v>
      </c>
      <c r="E40" s="28">
        <f t="shared" si="2"/>
        <v>227.20000000000005</v>
      </c>
      <c r="F40" s="67">
        <f t="shared" si="3"/>
        <v>121.27938559520466</v>
      </c>
    </row>
    <row r="41" spans="1:9" s="2" customFormat="1" ht="24" customHeight="1" x14ac:dyDescent="0.2">
      <c r="A41" s="46" t="s">
        <v>89</v>
      </c>
      <c r="B41" s="41" t="s">
        <v>13</v>
      </c>
      <c r="C41" s="28">
        <f>518.6*3</f>
        <v>1555.8000000000002</v>
      </c>
      <c r="D41" s="28">
        <v>306.89999999999998</v>
      </c>
      <c r="E41" s="28">
        <f t="shared" si="2"/>
        <v>-1248.9000000000001</v>
      </c>
      <c r="F41" s="67">
        <f t="shared" si="3"/>
        <v>19.7261858850752</v>
      </c>
    </row>
    <row r="42" spans="1:9" s="2" customFormat="1" ht="24" customHeight="1" x14ac:dyDescent="0.2">
      <c r="A42" s="46" t="s">
        <v>85</v>
      </c>
      <c r="B42" s="41" t="s">
        <v>18</v>
      </c>
      <c r="C42" s="28">
        <f>10.9*3</f>
        <v>32.700000000000003</v>
      </c>
      <c r="D42" s="28">
        <v>28.9</v>
      </c>
      <c r="E42" s="28">
        <f t="shared" si="2"/>
        <v>-3.8000000000000043</v>
      </c>
      <c r="F42" s="67">
        <f t="shared" si="3"/>
        <v>88.379204892966357</v>
      </c>
    </row>
    <row r="43" spans="1:9" s="2" customFormat="1" ht="24" customHeight="1" x14ac:dyDescent="0.2">
      <c r="A43" s="46" t="s">
        <v>93</v>
      </c>
      <c r="B43" s="41" t="s">
        <v>19</v>
      </c>
      <c r="C43" s="28">
        <f>92.2*1</f>
        <v>92.2</v>
      </c>
      <c r="D43" s="28">
        <v>147.19999999999999</v>
      </c>
      <c r="E43" s="28">
        <f t="shared" si="2"/>
        <v>54.999999999999986</v>
      </c>
      <c r="F43" s="67">
        <f t="shared" si="3"/>
        <v>159.65292841648588</v>
      </c>
    </row>
    <row r="44" spans="1:9" s="2" customFormat="1" ht="24" customHeight="1" x14ac:dyDescent="0.2">
      <c r="A44" s="47" t="s">
        <v>77</v>
      </c>
      <c r="B44" s="45" t="s">
        <v>2</v>
      </c>
      <c r="C44" s="42">
        <f>C37</f>
        <v>1743.355</v>
      </c>
      <c r="D44" s="42">
        <f>D37</f>
        <v>1777.2</v>
      </c>
      <c r="E44" s="28">
        <f t="shared" si="2"/>
        <v>33.845000000000027</v>
      </c>
      <c r="F44" s="67">
        <f t="shared" si="3"/>
        <v>101.94137166555292</v>
      </c>
    </row>
    <row r="45" spans="1:9" s="2" customFormat="1" ht="24" customHeight="1" x14ac:dyDescent="0.2">
      <c r="A45" s="47" t="s">
        <v>75</v>
      </c>
      <c r="B45" s="45"/>
      <c r="C45" s="47"/>
      <c r="D45" s="47"/>
      <c r="E45" s="47"/>
      <c r="F45" s="47"/>
    </row>
    <row r="46" spans="1:9" s="2" customFormat="1" ht="23.25" customHeight="1" x14ac:dyDescent="0.2">
      <c r="A46" s="40" t="s">
        <v>0</v>
      </c>
      <c r="B46" s="41" t="s">
        <v>3</v>
      </c>
      <c r="C46" s="48">
        <v>0</v>
      </c>
      <c r="D46" s="48">
        <f>C44-D44</f>
        <v>-33.845000000000027</v>
      </c>
      <c r="E46" s="28">
        <f>D46-C46</f>
        <v>-33.845000000000027</v>
      </c>
      <c r="F46" s="48">
        <v>0</v>
      </c>
    </row>
    <row r="47" spans="1:9" s="5" customFormat="1" ht="24" customHeight="1" x14ac:dyDescent="0.2">
      <c r="A47" s="44" t="s">
        <v>22</v>
      </c>
      <c r="B47" s="45" t="s">
        <v>4</v>
      </c>
      <c r="C47" s="49">
        <v>0</v>
      </c>
      <c r="D47" s="49">
        <f>D46</f>
        <v>-33.845000000000027</v>
      </c>
      <c r="E47" s="28">
        <f>D47-C47</f>
        <v>-33.845000000000027</v>
      </c>
      <c r="F47" s="48">
        <v>0</v>
      </c>
    </row>
    <row r="48" spans="1:9" s="6" customFormat="1" ht="23.25" customHeight="1" x14ac:dyDescent="0.2">
      <c r="A48" s="40" t="s">
        <v>23</v>
      </c>
      <c r="B48" s="41" t="s">
        <v>26</v>
      </c>
      <c r="C48" s="49"/>
      <c r="D48" s="50">
        <f>D47</f>
        <v>-33.845000000000027</v>
      </c>
      <c r="E48" s="48">
        <f>D48</f>
        <v>-33.845000000000027</v>
      </c>
      <c r="F48" s="48">
        <v>0</v>
      </c>
    </row>
    <row r="49" spans="1:6" s="6" customFormat="1" ht="23.25" customHeight="1" x14ac:dyDescent="0.2">
      <c r="A49" s="40" t="s">
        <v>24</v>
      </c>
      <c r="B49" s="41" t="s">
        <v>39</v>
      </c>
      <c r="C49" s="49"/>
      <c r="D49" s="50"/>
      <c r="E49" s="48">
        <v>0</v>
      </c>
      <c r="F49" s="48">
        <v>0</v>
      </c>
    </row>
    <row r="50" spans="1:6" s="6" customFormat="1" ht="18.75" x14ac:dyDescent="0.2">
      <c r="A50" s="51"/>
      <c r="B50" s="52"/>
      <c r="C50" s="53"/>
      <c r="D50" s="54"/>
      <c r="E50" s="55"/>
      <c r="F50" s="64"/>
    </row>
    <row r="51" spans="1:6" s="6" customFormat="1" ht="18.75" x14ac:dyDescent="0.2">
      <c r="A51" s="56"/>
      <c r="B51" s="56"/>
      <c r="C51" s="56"/>
      <c r="D51" s="56"/>
      <c r="E51" s="56"/>
    </row>
    <row r="52" spans="1:6" s="6" customFormat="1" ht="22.5" customHeight="1" x14ac:dyDescent="0.2">
      <c r="A52" s="98" t="s">
        <v>25</v>
      </c>
      <c r="B52" s="98"/>
      <c r="C52" s="98"/>
      <c r="D52" s="98"/>
      <c r="E52" s="98"/>
      <c r="F52" s="98"/>
    </row>
    <row r="53" spans="1:6" s="6" customFormat="1" ht="15" customHeight="1" x14ac:dyDescent="0.2">
      <c r="A53" s="91" t="s">
        <v>73</v>
      </c>
      <c r="B53" s="79" t="s">
        <v>8</v>
      </c>
      <c r="C53" s="79" t="s">
        <v>34</v>
      </c>
      <c r="D53" s="79" t="s">
        <v>35</v>
      </c>
      <c r="E53" s="79" t="s">
        <v>38</v>
      </c>
      <c r="F53" s="79" t="s">
        <v>82</v>
      </c>
    </row>
    <row r="54" spans="1:6" s="2" customFormat="1" ht="21.75" customHeight="1" x14ac:dyDescent="0.2">
      <c r="A54" s="92"/>
      <c r="B54" s="80"/>
      <c r="C54" s="80"/>
      <c r="D54" s="80"/>
      <c r="E54" s="80"/>
      <c r="F54" s="80"/>
    </row>
    <row r="55" spans="1:6" s="2" customFormat="1" ht="15.75" customHeight="1" x14ac:dyDescent="0.2">
      <c r="A55" s="37">
        <v>1</v>
      </c>
      <c r="B55" s="38">
        <v>2</v>
      </c>
      <c r="C55" s="38">
        <v>3</v>
      </c>
      <c r="D55" s="38">
        <v>4</v>
      </c>
      <c r="E55" s="38">
        <v>5</v>
      </c>
      <c r="F55" s="38">
        <v>6</v>
      </c>
    </row>
    <row r="56" spans="1:6" s="2" customFormat="1" ht="37.5" customHeight="1" x14ac:dyDescent="0.2">
      <c r="A56" s="44" t="s">
        <v>79</v>
      </c>
      <c r="B56" s="45" t="s">
        <v>5</v>
      </c>
      <c r="C56" s="49">
        <v>0</v>
      </c>
      <c r="D56" s="49">
        <v>0</v>
      </c>
      <c r="E56" s="49">
        <v>0</v>
      </c>
      <c r="F56" s="49">
        <v>0</v>
      </c>
    </row>
    <row r="57" spans="1:6" s="2" customFormat="1" ht="36" customHeight="1" x14ac:dyDescent="0.2">
      <c r="A57" s="44" t="s">
        <v>36</v>
      </c>
      <c r="B57" s="45" t="s">
        <v>30</v>
      </c>
      <c r="C57" s="49">
        <v>0</v>
      </c>
      <c r="D57" s="49">
        <f>D48</f>
        <v>-33.845000000000027</v>
      </c>
      <c r="E57" s="49">
        <f>D57</f>
        <v>-33.845000000000027</v>
      </c>
      <c r="F57" s="49">
        <v>0</v>
      </c>
    </row>
    <row r="58" spans="1:6" s="2" customFormat="1" ht="24.75" customHeight="1" x14ac:dyDescent="0.2">
      <c r="A58" s="95" t="s">
        <v>27</v>
      </c>
      <c r="B58" s="96"/>
      <c r="C58" s="96"/>
      <c r="D58" s="96"/>
      <c r="E58" s="96"/>
      <c r="F58" s="97"/>
    </row>
    <row r="59" spans="1:6" s="3" customFormat="1" ht="38.25" customHeight="1" x14ac:dyDescent="0.2">
      <c r="A59" s="44" t="s">
        <v>66</v>
      </c>
      <c r="B59" s="45" t="s">
        <v>40</v>
      </c>
      <c r="C59" s="49">
        <f>C60</f>
        <v>357.83099999999996</v>
      </c>
      <c r="D59" s="49">
        <f>D60</f>
        <v>41.9</v>
      </c>
      <c r="E59" s="28">
        <f t="shared" ref="E59:E64" si="4">D59-C59</f>
        <v>-315.93099999999998</v>
      </c>
      <c r="F59" s="67">
        <f t="shared" ref="F59:F64" si="5">D59/C59%</f>
        <v>11.709438254371477</v>
      </c>
    </row>
    <row r="60" spans="1:6" s="6" customFormat="1" ht="36" customHeight="1" x14ac:dyDescent="0.2">
      <c r="A60" s="46" t="s">
        <v>28</v>
      </c>
      <c r="B60" s="41" t="s">
        <v>76</v>
      </c>
      <c r="C60" s="48">
        <f>C31</f>
        <v>357.83099999999996</v>
      </c>
      <c r="D60" s="48">
        <v>41.9</v>
      </c>
      <c r="E60" s="28">
        <f t="shared" si="4"/>
        <v>-315.93099999999998</v>
      </c>
      <c r="F60" s="67">
        <f t="shared" si="5"/>
        <v>11.709438254371477</v>
      </c>
    </row>
    <row r="61" spans="1:6" s="2" customFormat="1" ht="27.75" customHeight="1" x14ac:dyDescent="0.2">
      <c r="A61" s="44" t="s">
        <v>78</v>
      </c>
      <c r="B61" s="45" t="s">
        <v>41</v>
      </c>
      <c r="C61" s="49">
        <f>68.8*3</f>
        <v>206.39999999999998</v>
      </c>
      <c r="D61" s="49">
        <v>88.7</v>
      </c>
      <c r="E61" s="28">
        <f t="shared" si="4"/>
        <v>-117.69999999999997</v>
      </c>
      <c r="F61" s="67">
        <f t="shared" si="5"/>
        <v>42.9748062015504</v>
      </c>
    </row>
    <row r="62" spans="1:6" s="6" customFormat="1" ht="24" customHeight="1" x14ac:dyDescent="0.2">
      <c r="A62" s="40" t="s">
        <v>29</v>
      </c>
      <c r="B62" s="41" t="s">
        <v>42</v>
      </c>
      <c r="C62" s="48">
        <f>64.18*3</f>
        <v>192.54000000000002</v>
      </c>
      <c r="D62" s="48">
        <v>75.099999999999994</v>
      </c>
      <c r="E62" s="28">
        <f t="shared" si="4"/>
        <v>-117.44000000000003</v>
      </c>
      <c r="F62" s="67">
        <f t="shared" si="5"/>
        <v>39.004882102420268</v>
      </c>
    </row>
    <row r="63" spans="1:6" s="5" customFormat="1" ht="24" customHeight="1" x14ac:dyDescent="0.2">
      <c r="A63" s="44" t="s">
        <v>31</v>
      </c>
      <c r="B63" s="45" t="s">
        <v>70</v>
      </c>
      <c r="C63" s="49">
        <f>57.8*3</f>
        <v>173.39999999999998</v>
      </c>
      <c r="D63" s="49">
        <f>D64</f>
        <v>6.1</v>
      </c>
      <c r="E63" s="28">
        <f t="shared" si="4"/>
        <v>-167.29999999999998</v>
      </c>
      <c r="F63" s="67">
        <f t="shared" si="5"/>
        <v>3.517877739331027</v>
      </c>
    </row>
    <row r="64" spans="1:6" s="6" customFormat="1" ht="24" customHeight="1" x14ac:dyDescent="0.2">
      <c r="A64" s="40" t="s">
        <v>32</v>
      </c>
      <c r="B64" s="41" t="s">
        <v>71</v>
      </c>
      <c r="C64" s="48">
        <f>C63</f>
        <v>173.39999999999998</v>
      </c>
      <c r="D64" s="48">
        <v>6.1</v>
      </c>
      <c r="E64" s="28">
        <f t="shared" si="4"/>
        <v>-167.29999999999998</v>
      </c>
      <c r="F64" s="67">
        <f t="shared" si="5"/>
        <v>3.517877739331027</v>
      </c>
    </row>
    <row r="65" spans="1:11" ht="16.5" customHeight="1" x14ac:dyDescent="0.2">
      <c r="A65" s="57"/>
      <c r="B65" s="52"/>
      <c r="C65" s="58"/>
      <c r="D65" s="59"/>
      <c r="E65" s="59"/>
      <c r="F65" s="59"/>
    </row>
    <row r="66" spans="1:11" ht="16.5" customHeight="1" x14ac:dyDescent="0.2">
      <c r="A66" s="57"/>
      <c r="B66" s="52"/>
      <c r="C66" s="58"/>
      <c r="D66" s="59"/>
      <c r="E66" s="59"/>
      <c r="F66" s="59"/>
    </row>
    <row r="67" spans="1:11" ht="16.5" customHeight="1" x14ac:dyDescent="0.2">
      <c r="A67" s="57"/>
      <c r="B67" s="52"/>
      <c r="C67" s="58"/>
      <c r="D67" s="59"/>
      <c r="E67" s="59"/>
      <c r="F67" s="59"/>
    </row>
    <row r="68" spans="1:11" s="8" customFormat="1" ht="18.75" x14ac:dyDescent="0.2">
      <c r="A68" s="13"/>
      <c r="B68" s="11"/>
      <c r="C68" s="14"/>
      <c r="D68" s="14"/>
      <c r="E68" s="14"/>
      <c r="F68" s="14"/>
      <c r="G68" s="14"/>
      <c r="H68" s="14"/>
      <c r="I68" s="14"/>
      <c r="J68" s="15"/>
      <c r="K68" s="16"/>
    </row>
    <row r="69" spans="1:11" s="22" customFormat="1" ht="18.75" customHeight="1" x14ac:dyDescent="0.3">
      <c r="A69" s="17" t="s">
        <v>98</v>
      </c>
      <c r="B69" s="17"/>
      <c r="C69" s="18" t="s">
        <v>80</v>
      </c>
      <c r="D69" s="18"/>
      <c r="E69" s="25" t="s">
        <v>100</v>
      </c>
      <c r="F69" s="60"/>
      <c r="H69" s="18"/>
      <c r="I69" s="19"/>
      <c r="J69" s="20"/>
      <c r="K69" s="21"/>
    </row>
    <row r="70" spans="1:11" s="8" customFormat="1" ht="18.75" x14ac:dyDescent="0.2">
      <c r="A70" s="23"/>
      <c r="B70" s="61"/>
      <c r="C70" s="24" t="s">
        <v>67</v>
      </c>
      <c r="D70" s="11"/>
      <c r="E70" s="26"/>
      <c r="F70" s="61"/>
      <c r="H70" s="11"/>
      <c r="I70" s="11"/>
      <c r="J70" s="7"/>
    </row>
    <row r="71" spans="1:11" ht="18.75" x14ac:dyDescent="0.2">
      <c r="A71" s="27"/>
      <c r="B71" s="12"/>
      <c r="C71" s="27"/>
      <c r="D71" s="27"/>
      <c r="E71" s="27"/>
      <c r="F71" s="27"/>
    </row>
    <row r="72" spans="1:11" s="22" customFormat="1" ht="18.75" customHeight="1" x14ac:dyDescent="0.3">
      <c r="A72" s="17" t="s">
        <v>96</v>
      </c>
      <c r="B72" s="17"/>
      <c r="C72" s="18" t="s">
        <v>80</v>
      </c>
      <c r="D72" s="18"/>
      <c r="E72" s="25" t="s">
        <v>99</v>
      </c>
      <c r="F72" s="60"/>
      <c r="H72" s="18"/>
      <c r="I72" s="19"/>
      <c r="J72" s="20"/>
      <c r="K72" s="21"/>
    </row>
    <row r="73" spans="1:11" s="8" customFormat="1" ht="18.75" x14ac:dyDescent="0.2">
      <c r="A73" s="23"/>
      <c r="B73" s="61"/>
      <c r="C73" s="24" t="s">
        <v>67</v>
      </c>
      <c r="D73" s="11"/>
      <c r="E73" s="26"/>
      <c r="F73" s="61"/>
      <c r="H73" s="11"/>
      <c r="I73" s="11"/>
      <c r="J73" s="7"/>
    </row>
    <row r="74" spans="1:11" ht="18.75" x14ac:dyDescent="0.2">
      <c r="A74" s="62"/>
      <c r="B74" s="12"/>
      <c r="C74" s="27"/>
      <c r="D74" s="27"/>
      <c r="E74" s="27"/>
      <c r="F74" s="27"/>
    </row>
    <row r="75" spans="1:11" ht="18.75" x14ac:dyDescent="0.2">
      <c r="A75" s="62"/>
      <c r="B75" s="12"/>
      <c r="C75" s="27"/>
      <c r="D75" s="27"/>
      <c r="E75" s="27"/>
      <c r="F75" s="27"/>
    </row>
    <row r="76" spans="1:11" ht="18.75" x14ac:dyDescent="0.2">
      <c r="A76" s="62"/>
      <c r="B76" s="12"/>
      <c r="C76" s="27"/>
      <c r="D76" s="27"/>
      <c r="E76" s="27"/>
      <c r="F76" s="27"/>
    </row>
    <row r="77" spans="1:11" ht="18.75" x14ac:dyDescent="0.2">
      <c r="A77" s="62"/>
      <c r="B77" s="12"/>
      <c r="C77" s="27"/>
      <c r="D77" s="27"/>
      <c r="E77" s="27"/>
      <c r="F77" s="27"/>
    </row>
    <row r="78" spans="1:11" ht="18.75" x14ac:dyDescent="0.2">
      <c r="A78" s="62"/>
      <c r="B78" s="12"/>
      <c r="C78" s="27"/>
      <c r="D78" s="27"/>
      <c r="E78" s="27"/>
      <c r="F78" s="27"/>
    </row>
    <row r="79" spans="1:11" ht="18.75" x14ac:dyDescent="0.2">
      <c r="A79" s="62"/>
      <c r="B79" s="12"/>
      <c r="C79" s="27"/>
      <c r="D79" s="27"/>
      <c r="E79" s="27"/>
      <c r="F79" s="27"/>
    </row>
    <row r="80" spans="1:11" ht="18.75" x14ac:dyDescent="0.2">
      <c r="A80" s="62"/>
      <c r="B80" s="12"/>
      <c r="C80" s="27"/>
      <c r="D80" s="27"/>
      <c r="E80" s="27"/>
      <c r="F80" s="27"/>
    </row>
    <row r="81" spans="1:6" ht="18.75" x14ac:dyDescent="0.2">
      <c r="A81" s="62"/>
      <c r="B81" s="12"/>
      <c r="C81" s="27"/>
      <c r="D81" s="27"/>
      <c r="E81" s="27"/>
      <c r="F81" s="27"/>
    </row>
    <row r="82" spans="1:6" ht="18.75" x14ac:dyDescent="0.2">
      <c r="A82" s="62"/>
      <c r="B82" s="12"/>
      <c r="C82" s="27"/>
      <c r="D82" s="27"/>
      <c r="E82" s="27"/>
      <c r="F82" s="27"/>
    </row>
    <row r="83" spans="1:6" ht="18.75" x14ac:dyDescent="0.2">
      <c r="A83" s="62"/>
      <c r="B83" s="12"/>
      <c r="C83" s="27"/>
      <c r="D83" s="27"/>
      <c r="E83" s="27"/>
      <c r="F83" s="27"/>
    </row>
    <row r="84" spans="1:6" ht="18.75" x14ac:dyDescent="0.2">
      <c r="A84" s="62"/>
      <c r="B84" s="12"/>
      <c r="C84" s="27"/>
      <c r="D84" s="27"/>
      <c r="E84" s="27"/>
      <c r="F84" s="27"/>
    </row>
    <row r="85" spans="1:6" ht="18.75" x14ac:dyDescent="0.2">
      <c r="A85" s="62"/>
      <c r="B85" s="12"/>
      <c r="C85" s="27"/>
      <c r="D85" s="27"/>
      <c r="E85" s="27"/>
      <c r="F85" s="27"/>
    </row>
    <row r="86" spans="1:6" ht="18.75" x14ac:dyDescent="0.2">
      <c r="A86" s="62"/>
      <c r="B86" s="12"/>
      <c r="C86" s="27"/>
      <c r="D86" s="27"/>
      <c r="E86" s="27"/>
      <c r="F86" s="27"/>
    </row>
    <row r="87" spans="1:6" ht="18.75" x14ac:dyDescent="0.2">
      <c r="A87" s="62"/>
      <c r="B87" s="12"/>
      <c r="C87" s="27"/>
      <c r="D87" s="27"/>
      <c r="E87" s="27"/>
      <c r="F87" s="27"/>
    </row>
    <row r="88" spans="1:6" ht="18.75" x14ac:dyDescent="0.2">
      <c r="A88" s="62"/>
      <c r="B88" s="12"/>
      <c r="C88" s="27"/>
      <c r="D88" s="27"/>
      <c r="E88" s="27"/>
      <c r="F88" s="27"/>
    </row>
    <row r="89" spans="1:6" ht="18.75" x14ac:dyDescent="0.2">
      <c r="A89" s="62"/>
      <c r="B89" s="12"/>
      <c r="C89" s="27"/>
      <c r="D89" s="27"/>
      <c r="E89" s="27"/>
      <c r="F89" s="27"/>
    </row>
    <row r="90" spans="1:6" ht="18.75" x14ac:dyDescent="0.2">
      <c r="A90" s="62"/>
      <c r="B90" s="12"/>
      <c r="C90" s="27"/>
      <c r="D90" s="27"/>
      <c r="E90" s="27"/>
      <c r="F90" s="27"/>
    </row>
    <row r="91" spans="1:6" ht="18.75" x14ac:dyDescent="0.2">
      <c r="A91" s="62"/>
      <c r="B91" s="12"/>
      <c r="C91" s="27"/>
      <c r="D91" s="27"/>
      <c r="E91" s="27"/>
      <c r="F91" s="27"/>
    </row>
    <row r="92" spans="1:6" ht="18.75" x14ac:dyDescent="0.2">
      <c r="A92" s="62"/>
      <c r="B92" s="12"/>
      <c r="C92" s="27"/>
      <c r="D92" s="27"/>
      <c r="E92" s="27"/>
      <c r="F92" s="27"/>
    </row>
    <row r="93" spans="1:6" ht="18.75" x14ac:dyDescent="0.2">
      <c r="A93" s="62"/>
      <c r="B93" s="12"/>
      <c r="C93" s="27"/>
      <c r="D93" s="27"/>
      <c r="E93" s="27"/>
      <c r="F93" s="27"/>
    </row>
    <row r="94" spans="1:6" ht="18.75" x14ac:dyDescent="0.2">
      <c r="A94" s="62"/>
      <c r="B94" s="12"/>
      <c r="C94" s="27"/>
      <c r="D94" s="27"/>
      <c r="E94" s="27"/>
      <c r="F94" s="27"/>
    </row>
    <row r="95" spans="1:6" ht="18.75" x14ac:dyDescent="0.2">
      <c r="A95" s="62"/>
      <c r="B95" s="12"/>
      <c r="C95" s="27"/>
      <c r="D95" s="27"/>
      <c r="E95" s="27"/>
      <c r="F95" s="27"/>
    </row>
    <row r="96" spans="1:6" ht="18.75" x14ac:dyDescent="0.2">
      <c r="A96" s="62"/>
      <c r="B96" s="12"/>
      <c r="C96" s="27"/>
      <c r="D96" s="27"/>
      <c r="E96" s="27"/>
      <c r="F96" s="27"/>
    </row>
    <row r="97" spans="1:6" ht="18.75" x14ac:dyDescent="0.2">
      <c r="A97" s="62"/>
      <c r="B97" s="12"/>
      <c r="C97" s="27"/>
      <c r="D97" s="27"/>
      <c r="E97" s="27"/>
      <c r="F97" s="27"/>
    </row>
    <row r="98" spans="1:6" ht="18.75" x14ac:dyDescent="0.2">
      <c r="A98" s="62"/>
      <c r="B98" s="12"/>
      <c r="C98" s="27"/>
      <c r="D98" s="27"/>
      <c r="E98" s="27"/>
      <c r="F98" s="27"/>
    </row>
    <row r="99" spans="1:6" ht="18.75" x14ac:dyDescent="0.2">
      <c r="A99" s="62"/>
      <c r="B99" s="12"/>
      <c r="C99" s="27"/>
      <c r="D99" s="27"/>
      <c r="E99" s="27"/>
      <c r="F99" s="27"/>
    </row>
    <row r="100" spans="1:6" ht="18.75" x14ac:dyDescent="0.2">
      <c r="A100" s="62"/>
      <c r="B100" s="12"/>
      <c r="C100" s="27"/>
      <c r="D100" s="27"/>
      <c r="E100" s="27"/>
      <c r="F100" s="27"/>
    </row>
    <row r="101" spans="1:6" ht="18.75" x14ac:dyDescent="0.2">
      <c r="A101" s="62"/>
      <c r="B101" s="12"/>
      <c r="C101" s="27"/>
      <c r="D101" s="27"/>
      <c r="E101" s="27"/>
      <c r="F101" s="27"/>
    </row>
    <row r="102" spans="1:6" ht="18.75" x14ac:dyDescent="0.2">
      <c r="A102" s="62"/>
      <c r="B102" s="12"/>
      <c r="C102" s="27"/>
      <c r="D102" s="27"/>
      <c r="E102" s="27"/>
      <c r="F102" s="27"/>
    </row>
    <row r="103" spans="1:6" ht="18.75" x14ac:dyDescent="0.2">
      <c r="A103" s="62"/>
      <c r="B103" s="12"/>
      <c r="C103" s="27"/>
      <c r="D103" s="27"/>
      <c r="E103" s="27"/>
      <c r="F103" s="27"/>
    </row>
    <row r="104" spans="1:6" ht="18.75" x14ac:dyDescent="0.2">
      <c r="A104" s="62"/>
      <c r="B104" s="12"/>
      <c r="C104" s="27"/>
      <c r="D104" s="27"/>
      <c r="E104" s="27"/>
      <c r="F104" s="27"/>
    </row>
    <row r="105" spans="1:6" ht="18.75" x14ac:dyDescent="0.2">
      <c r="A105" s="62"/>
      <c r="B105" s="12"/>
      <c r="C105" s="27"/>
      <c r="D105" s="27"/>
      <c r="E105" s="27"/>
      <c r="F105" s="27"/>
    </row>
    <row r="106" spans="1:6" ht="18.75" x14ac:dyDescent="0.2">
      <c r="A106" s="62"/>
      <c r="B106" s="12"/>
      <c r="C106" s="27"/>
      <c r="D106" s="27"/>
      <c r="E106" s="27"/>
      <c r="F106" s="27"/>
    </row>
    <row r="107" spans="1:6" ht="18.75" x14ac:dyDescent="0.2">
      <c r="A107" s="62"/>
      <c r="B107" s="12"/>
      <c r="C107" s="27"/>
      <c r="D107" s="27"/>
      <c r="E107" s="27"/>
      <c r="F107" s="27"/>
    </row>
    <row r="108" spans="1:6" ht="18.75" x14ac:dyDescent="0.2">
      <c r="A108" s="62"/>
      <c r="B108" s="12"/>
      <c r="C108" s="27"/>
      <c r="D108" s="27"/>
      <c r="E108" s="27"/>
      <c r="F108" s="27"/>
    </row>
    <row r="109" spans="1:6" x14ac:dyDescent="0.2">
      <c r="A109" s="9"/>
    </row>
    <row r="110" spans="1:6" x14ac:dyDescent="0.2">
      <c r="A110" s="9"/>
    </row>
    <row r="111" spans="1:6" x14ac:dyDescent="0.2">
      <c r="A111" s="9"/>
    </row>
    <row r="112" spans="1:6" x14ac:dyDescent="0.2">
      <c r="A112" s="9"/>
    </row>
    <row r="113" spans="1:1" x14ac:dyDescent="0.2">
      <c r="A113" s="9"/>
    </row>
    <row r="114" spans="1:1" x14ac:dyDescent="0.2">
      <c r="A114" s="9"/>
    </row>
    <row r="115" spans="1:1" x14ac:dyDescent="0.2">
      <c r="A115" s="9"/>
    </row>
    <row r="116" spans="1:1" x14ac:dyDescent="0.2">
      <c r="A116" s="9"/>
    </row>
    <row r="117" spans="1:1" x14ac:dyDescent="0.2">
      <c r="A117" s="9"/>
    </row>
    <row r="118" spans="1:1" x14ac:dyDescent="0.2">
      <c r="A118" s="9"/>
    </row>
    <row r="119" spans="1:1" x14ac:dyDescent="0.2">
      <c r="A119" s="9"/>
    </row>
    <row r="120" spans="1:1" x14ac:dyDescent="0.2">
      <c r="A120" s="9"/>
    </row>
    <row r="121" spans="1:1" x14ac:dyDescent="0.2">
      <c r="A121" s="9"/>
    </row>
    <row r="122" spans="1:1" x14ac:dyDescent="0.2">
      <c r="A122" s="9"/>
    </row>
    <row r="123" spans="1:1" x14ac:dyDescent="0.2">
      <c r="A123" s="9"/>
    </row>
    <row r="124" spans="1:1" x14ac:dyDescent="0.2">
      <c r="A124" s="9"/>
    </row>
    <row r="125" spans="1:1" x14ac:dyDescent="0.2">
      <c r="A125" s="9"/>
    </row>
    <row r="126" spans="1:1" x14ac:dyDescent="0.2">
      <c r="A126" s="9"/>
    </row>
    <row r="127" spans="1:1" x14ac:dyDescent="0.2">
      <c r="A127" s="9"/>
    </row>
    <row r="128" spans="1: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  <row r="139" spans="1:1" x14ac:dyDescent="0.2">
      <c r="A139" s="9"/>
    </row>
    <row r="140" spans="1:1" x14ac:dyDescent="0.2">
      <c r="A140" s="9"/>
    </row>
    <row r="141" spans="1:1" x14ac:dyDescent="0.2">
      <c r="A141" s="9"/>
    </row>
    <row r="142" spans="1:1" x14ac:dyDescent="0.2">
      <c r="A142" s="9"/>
    </row>
    <row r="143" spans="1:1" x14ac:dyDescent="0.2">
      <c r="A143" s="9"/>
    </row>
    <row r="144" spans="1:1" x14ac:dyDescent="0.2">
      <c r="A144" s="9"/>
    </row>
    <row r="145" spans="1:1" x14ac:dyDescent="0.2">
      <c r="A145" s="9"/>
    </row>
    <row r="146" spans="1:1" x14ac:dyDescent="0.2">
      <c r="A146" s="9"/>
    </row>
    <row r="147" spans="1:1" x14ac:dyDescent="0.2">
      <c r="A147" s="9"/>
    </row>
    <row r="148" spans="1:1" x14ac:dyDescent="0.2">
      <c r="A148" s="9"/>
    </row>
    <row r="149" spans="1:1" x14ac:dyDescent="0.2">
      <c r="A149" s="9"/>
    </row>
    <row r="150" spans="1:1" x14ac:dyDescent="0.2">
      <c r="A150" s="9"/>
    </row>
    <row r="151" spans="1:1" x14ac:dyDescent="0.2">
      <c r="A151" s="9"/>
    </row>
    <row r="152" spans="1:1" x14ac:dyDescent="0.2">
      <c r="A152" s="9"/>
    </row>
    <row r="153" spans="1:1" x14ac:dyDescent="0.2">
      <c r="A153" s="9"/>
    </row>
    <row r="154" spans="1:1" x14ac:dyDescent="0.2">
      <c r="A154" s="9"/>
    </row>
    <row r="155" spans="1:1" x14ac:dyDescent="0.2">
      <c r="A155" s="9"/>
    </row>
    <row r="156" spans="1:1" x14ac:dyDescent="0.2">
      <c r="A156" s="9"/>
    </row>
    <row r="157" spans="1:1" x14ac:dyDescent="0.2">
      <c r="A157" s="9"/>
    </row>
    <row r="158" spans="1:1" x14ac:dyDescent="0.2">
      <c r="A158" s="9"/>
    </row>
    <row r="159" spans="1:1" x14ac:dyDescent="0.2">
      <c r="A159" s="9"/>
    </row>
    <row r="160" spans="1:1" x14ac:dyDescent="0.2">
      <c r="A160" s="9"/>
    </row>
    <row r="161" spans="1:1" x14ac:dyDescent="0.2">
      <c r="A161" s="9"/>
    </row>
    <row r="162" spans="1:1" x14ac:dyDescent="0.2">
      <c r="A162" s="9"/>
    </row>
    <row r="163" spans="1:1" x14ac:dyDescent="0.2">
      <c r="A163" s="9"/>
    </row>
    <row r="164" spans="1:1" x14ac:dyDescent="0.2">
      <c r="A164" s="9"/>
    </row>
    <row r="165" spans="1:1" x14ac:dyDescent="0.2">
      <c r="A165" s="9"/>
    </row>
    <row r="166" spans="1:1" x14ac:dyDescent="0.2">
      <c r="A166" s="9"/>
    </row>
    <row r="167" spans="1:1" x14ac:dyDescent="0.2">
      <c r="A167" s="9"/>
    </row>
    <row r="168" spans="1:1" x14ac:dyDescent="0.2">
      <c r="A168" s="9"/>
    </row>
    <row r="169" spans="1:1" x14ac:dyDescent="0.2">
      <c r="A169" s="9"/>
    </row>
    <row r="170" spans="1:1" x14ac:dyDescent="0.2">
      <c r="A170" s="9"/>
    </row>
    <row r="171" spans="1:1" x14ac:dyDescent="0.2">
      <c r="A171" s="9"/>
    </row>
    <row r="172" spans="1:1" x14ac:dyDescent="0.2">
      <c r="A172" s="9"/>
    </row>
    <row r="173" spans="1:1" x14ac:dyDescent="0.2">
      <c r="A173" s="9"/>
    </row>
    <row r="174" spans="1:1" x14ac:dyDescent="0.2">
      <c r="A174" s="9"/>
    </row>
    <row r="175" spans="1:1" x14ac:dyDescent="0.2">
      <c r="A175" s="9"/>
    </row>
    <row r="176" spans="1:1" x14ac:dyDescent="0.2">
      <c r="A176" s="9"/>
    </row>
    <row r="177" spans="1:1" x14ac:dyDescent="0.2">
      <c r="A177" s="9"/>
    </row>
    <row r="178" spans="1:1" x14ac:dyDescent="0.2">
      <c r="A178" s="9"/>
    </row>
    <row r="179" spans="1:1" x14ac:dyDescent="0.2">
      <c r="A179" s="9"/>
    </row>
    <row r="180" spans="1:1" x14ac:dyDescent="0.2">
      <c r="A180" s="9"/>
    </row>
    <row r="181" spans="1:1" x14ac:dyDescent="0.2">
      <c r="A181" s="9"/>
    </row>
    <row r="182" spans="1:1" x14ac:dyDescent="0.2">
      <c r="A182" s="9"/>
    </row>
    <row r="183" spans="1:1" x14ac:dyDescent="0.2">
      <c r="A183" s="9"/>
    </row>
    <row r="184" spans="1:1" x14ac:dyDescent="0.2">
      <c r="A184" s="9"/>
    </row>
    <row r="185" spans="1:1" x14ac:dyDescent="0.2">
      <c r="A185" s="9"/>
    </row>
    <row r="186" spans="1:1" x14ac:dyDescent="0.2">
      <c r="A186" s="9"/>
    </row>
    <row r="187" spans="1:1" x14ac:dyDescent="0.2">
      <c r="A187" s="9"/>
    </row>
    <row r="188" spans="1:1" x14ac:dyDescent="0.2">
      <c r="A188" s="9"/>
    </row>
    <row r="189" spans="1:1" x14ac:dyDescent="0.2">
      <c r="A189" s="9"/>
    </row>
    <row r="190" spans="1:1" x14ac:dyDescent="0.2">
      <c r="A190" s="9"/>
    </row>
    <row r="191" spans="1:1" x14ac:dyDescent="0.2">
      <c r="A191" s="9"/>
    </row>
    <row r="192" spans="1:1" x14ac:dyDescent="0.2">
      <c r="A192" s="9"/>
    </row>
    <row r="193" spans="1:1" x14ac:dyDescent="0.2">
      <c r="A193" s="9"/>
    </row>
    <row r="194" spans="1:1" x14ac:dyDescent="0.2">
      <c r="A194" s="9"/>
    </row>
    <row r="195" spans="1:1" x14ac:dyDescent="0.2">
      <c r="A195" s="9"/>
    </row>
    <row r="196" spans="1:1" x14ac:dyDescent="0.2">
      <c r="A196" s="9"/>
    </row>
    <row r="197" spans="1:1" x14ac:dyDescent="0.2">
      <c r="A197" s="9"/>
    </row>
    <row r="198" spans="1:1" x14ac:dyDescent="0.2">
      <c r="A198" s="9"/>
    </row>
    <row r="199" spans="1:1" x14ac:dyDescent="0.2">
      <c r="A199" s="9"/>
    </row>
    <row r="200" spans="1:1" x14ac:dyDescent="0.2">
      <c r="A200" s="9"/>
    </row>
    <row r="201" spans="1:1" x14ac:dyDescent="0.2">
      <c r="A201" s="9"/>
    </row>
    <row r="202" spans="1:1" x14ac:dyDescent="0.2">
      <c r="A202" s="9"/>
    </row>
    <row r="203" spans="1:1" x14ac:dyDescent="0.2">
      <c r="A203" s="9"/>
    </row>
    <row r="204" spans="1:1" x14ac:dyDescent="0.2">
      <c r="A204" s="9"/>
    </row>
    <row r="205" spans="1:1" x14ac:dyDescent="0.2">
      <c r="A205" s="9"/>
    </row>
    <row r="206" spans="1:1" x14ac:dyDescent="0.2">
      <c r="A206" s="9"/>
    </row>
    <row r="207" spans="1:1" x14ac:dyDescent="0.2">
      <c r="A207" s="9"/>
    </row>
    <row r="208" spans="1:1" x14ac:dyDescent="0.2">
      <c r="A208" s="9"/>
    </row>
    <row r="209" spans="1:1" x14ac:dyDescent="0.2">
      <c r="A209" s="9"/>
    </row>
    <row r="210" spans="1:1" x14ac:dyDescent="0.2">
      <c r="A210" s="9"/>
    </row>
    <row r="211" spans="1:1" x14ac:dyDescent="0.2">
      <c r="A211" s="9"/>
    </row>
    <row r="212" spans="1:1" x14ac:dyDescent="0.2">
      <c r="A212" s="9"/>
    </row>
    <row r="213" spans="1:1" x14ac:dyDescent="0.2">
      <c r="A213" s="9"/>
    </row>
    <row r="214" spans="1:1" x14ac:dyDescent="0.2">
      <c r="A214" s="9"/>
    </row>
    <row r="215" spans="1:1" x14ac:dyDescent="0.2">
      <c r="A215" s="9"/>
    </row>
    <row r="216" spans="1:1" x14ac:dyDescent="0.2">
      <c r="A216" s="9"/>
    </row>
    <row r="217" spans="1:1" x14ac:dyDescent="0.2">
      <c r="A217" s="9"/>
    </row>
    <row r="218" spans="1:1" x14ac:dyDescent="0.2">
      <c r="A218" s="9"/>
    </row>
    <row r="219" spans="1:1" x14ac:dyDescent="0.2">
      <c r="A219" s="9"/>
    </row>
    <row r="220" spans="1:1" x14ac:dyDescent="0.2">
      <c r="A220" s="9"/>
    </row>
    <row r="221" spans="1:1" x14ac:dyDescent="0.2">
      <c r="A221" s="9"/>
    </row>
    <row r="222" spans="1:1" x14ac:dyDescent="0.2">
      <c r="A222" s="9"/>
    </row>
    <row r="223" spans="1:1" x14ac:dyDescent="0.2">
      <c r="A223" s="9"/>
    </row>
    <row r="224" spans="1:1" x14ac:dyDescent="0.2">
      <c r="A224" s="9"/>
    </row>
    <row r="225" spans="1:1" x14ac:dyDescent="0.2">
      <c r="A225" s="9"/>
    </row>
    <row r="226" spans="1:1" x14ac:dyDescent="0.2">
      <c r="A226" s="9"/>
    </row>
    <row r="227" spans="1:1" x14ac:dyDescent="0.2">
      <c r="A227" s="9"/>
    </row>
    <row r="228" spans="1:1" x14ac:dyDescent="0.2">
      <c r="A228" s="9"/>
    </row>
    <row r="229" spans="1:1" x14ac:dyDescent="0.2">
      <c r="A229" s="9"/>
    </row>
    <row r="230" spans="1:1" x14ac:dyDescent="0.2">
      <c r="A230" s="9"/>
    </row>
    <row r="231" spans="1:1" x14ac:dyDescent="0.2">
      <c r="A231" s="9"/>
    </row>
    <row r="232" spans="1:1" x14ac:dyDescent="0.2">
      <c r="A232" s="9"/>
    </row>
    <row r="233" spans="1:1" x14ac:dyDescent="0.2">
      <c r="A233" s="9"/>
    </row>
    <row r="234" spans="1:1" x14ac:dyDescent="0.2">
      <c r="A234" s="9"/>
    </row>
    <row r="235" spans="1:1" x14ac:dyDescent="0.2">
      <c r="A235" s="9"/>
    </row>
    <row r="236" spans="1:1" x14ac:dyDescent="0.2">
      <c r="A236" s="9"/>
    </row>
    <row r="237" spans="1:1" x14ac:dyDescent="0.2">
      <c r="A237" s="9"/>
    </row>
    <row r="238" spans="1:1" x14ac:dyDescent="0.2">
      <c r="A238" s="9"/>
    </row>
    <row r="239" spans="1:1" x14ac:dyDescent="0.2">
      <c r="A239" s="9"/>
    </row>
  </sheetData>
  <mergeCells count="38">
    <mergeCell ref="A58:F58"/>
    <mergeCell ref="C53:C54"/>
    <mergeCell ref="B53:B54"/>
    <mergeCell ref="A53:A54"/>
    <mergeCell ref="A52:F52"/>
    <mergeCell ref="E53:E54"/>
    <mergeCell ref="F53:F54"/>
    <mergeCell ref="D53:D54"/>
    <mergeCell ref="A26:A27"/>
    <mergeCell ref="A25:F25"/>
    <mergeCell ref="C2:F2"/>
    <mergeCell ref="B17:F17"/>
    <mergeCell ref="B18:F18"/>
    <mergeCell ref="B11:D11"/>
    <mergeCell ref="B12:D12"/>
    <mergeCell ref="B13:F13"/>
    <mergeCell ref="B10:D10"/>
    <mergeCell ref="F26:F27"/>
    <mergeCell ref="D26:D27"/>
    <mergeCell ref="E26:E27"/>
    <mergeCell ref="D1:F1"/>
    <mergeCell ref="A24:F24"/>
    <mergeCell ref="A22:F22"/>
    <mergeCell ref="A20:F20"/>
    <mergeCell ref="A21:F21"/>
    <mergeCell ref="A5:E5"/>
    <mergeCell ref="A6:D6"/>
    <mergeCell ref="B7:D7"/>
    <mergeCell ref="B8:D8"/>
    <mergeCell ref="B9:D9"/>
    <mergeCell ref="B29:F29"/>
    <mergeCell ref="C36:F36"/>
    <mergeCell ref="B14:F14"/>
    <mergeCell ref="B15:F15"/>
    <mergeCell ref="B3:F3"/>
    <mergeCell ref="B26:B27"/>
    <mergeCell ref="C26:C27"/>
    <mergeCell ref="B16:F16"/>
  </mergeCells>
  <phoneticPr fontId="0" type="noConversion"/>
  <pageMargins left="0.98425196850393704" right="0.39370078740157483" top="0.48" bottom="0.44" header="0.31" footer="0.36"/>
  <pageSetup paperSize="9" scale="50" fitToHeight="1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фінплан</vt:lpstr>
      <vt:lpstr>фінплан!Область_печати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ECONOM</cp:lastModifiedBy>
  <cp:lastPrinted>2021-04-19T08:26:49Z</cp:lastPrinted>
  <dcterms:created xsi:type="dcterms:W3CDTF">2003-03-13T16:00:22Z</dcterms:created>
  <dcterms:modified xsi:type="dcterms:W3CDTF">2021-04-19T09:58:57Z</dcterms:modified>
</cp:coreProperties>
</file>