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49" i="1"/>
  <c r="F48" i="1"/>
  <c r="F47" i="1"/>
  <c r="F46" i="1"/>
  <c r="F45" i="1"/>
  <c r="F44" i="1"/>
  <c r="D43" i="1"/>
  <c r="F43" i="1" s="1"/>
  <c r="D42" i="1"/>
  <c r="F42" i="1" s="1"/>
  <c r="D41" i="1"/>
  <c r="D40" i="1" s="1"/>
  <c r="E40" i="1"/>
  <c r="F39" i="1"/>
  <c r="D37" i="1"/>
  <c r="D36" i="1"/>
  <c r="F33" i="1"/>
  <c r="D32" i="1"/>
  <c r="F32" i="1" s="1"/>
  <c r="F31" i="1"/>
  <c r="F29" i="1"/>
  <c r="D29" i="1"/>
  <c r="F28" i="1"/>
  <c r="F27" i="1"/>
  <c r="F26" i="1"/>
  <c r="D26" i="1"/>
  <c r="F25" i="1"/>
  <c r="F24" i="1"/>
  <c r="F22" i="1"/>
  <c r="D21" i="1"/>
  <c r="F21" i="1" s="1"/>
  <c r="F19" i="1"/>
  <c r="F18" i="1"/>
  <c r="D18" i="1"/>
  <c r="D17" i="1"/>
  <c r="F17" i="1" s="1"/>
  <c r="F16" i="1"/>
  <c r="F15" i="1"/>
  <c r="F14" i="1"/>
  <c r="F13" i="1"/>
  <c r="F12" i="1"/>
  <c r="F11" i="1"/>
  <c r="D10" i="1"/>
  <c r="D8" i="1"/>
  <c r="E7" i="1"/>
  <c r="F7" i="1" s="1"/>
  <c r="E6" i="1"/>
  <c r="E8" i="1" s="1"/>
  <c r="E10" i="1" s="1"/>
  <c r="F40" i="1" l="1"/>
  <c r="F41" i="1"/>
  <c r="F10" i="1"/>
  <c r="E52" i="1"/>
  <c r="F6" i="1"/>
  <c r="F8" i="1" s="1"/>
</calcChain>
</file>

<file path=xl/sharedStrings.xml><?xml version="1.0" encoding="utf-8"?>
<sst xmlns="http://schemas.openxmlformats.org/spreadsheetml/2006/main" count="95" uniqueCount="55">
  <si>
    <t>Звіт про виконання фінансового плану
  КП "Лисичанський Шляхрембуд"
за 9 місяців  2021 р.</t>
  </si>
  <si>
    <t>№ з.п.</t>
  </si>
  <si>
    <t>Найменування показників</t>
  </si>
  <si>
    <t>Один.
вим.</t>
  </si>
  <si>
    <t>План 2021р.</t>
  </si>
  <si>
    <t>9місяців 2021</t>
  </si>
  <si>
    <t>факт</t>
  </si>
  <si>
    <t>різниця</t>
  </si>
  <si>
    <t>Доходи, пред'явленi Замовикам за січень -вересень 2021р.</t>
  </si>
  <si>
    <t>в т. ч. ПДВ</t>
  </si>
  <si>
    <t>Об'єм БМР по договорній ціні</t>
  </si>
  <si>
    <t>тис.грн.</t>
  </si>
  <si>
    <t>Інші  доходи</t>
  </si>
  <si>
    <t>*</t>
  </si>
  <si>
    <t xml:space="preserve"> -</t>
  </si>
  <si>
    <t>Всього доходи по підприємству</t>
  </si>
  <si>
    <t>т.грн.</t>
  </si>
  <si>
    <t>в т.ч.: капітальний ремонт (доріг та тротуарів)</t>
  </si>
  <si>
    <t>м2</t>
  </si>
  <si>
    <t>в т. ч.: Управління з виконання політики
ЛМР в галузі ЖКГ</t>
  </si>
  <si>
    <t>в т.ч.:поточний ремонт (доріг, тротуарів та зливових стоків)</t>
  </si>
  <si>
    <t>з них  Управління з виконання політики
ЛМР в галузі ЖКГ</t>
  </si>
  <si>
    <t>т. грн.</t>
  </si>
  <si>
    <t>інші замовники</t>
  </si>
  <si>
    <t xml:space="preserve">   в т. ч.: утримання  доріг</t>
  </si>
  <si>
    <t xml:space="preserve">     стоимость 1км</t>
  </si>
  <si>
    <t>грн.</t>
  </si>
  <si>
    <t xml:space="preserve"> в т.ч.: утримання тротуарів</t>
  </si>
  <si>
    <t>т.м2</t>
  </si>
  <si>
    <t xml:space="preserve">в т.ч. паспортизація доріг </t>
  </si>
  <si>
    <t xml:space="preserve">   в т. ч.літнє:  утримання  доріг</t>
  </si>
  <si>
    <t>-</t>
  </si>
  <si>
    <t>розмітка доріг</t>
  </si>
  <si>
    <t>Встановлення  шляхових знаків</t>
  </si>
  <si>
    <t xml:space="preserve">     кількість шляхових знаків</t>
  </si>
  <si>
    <t>шт.</t>
  </si>
  <si>
    <t>інші послуги</t>
  </si>
  <si>
    <t>Витрати - всього</t>
  </si>
  <si>
    <t>в т. ч.: заробітна плата</t>
  </si>
  <si>
    <t xml:space="preserve">                    нарахування на з\плату</t>
  </si>
  <si>
    <t xml:space="preserve">                    матеріали</t>
  </si>
  <si>
    <t xml:space="preserve">                    комун послуги</t>
  </si>
  <si>
    <t xml:space="preserve">                    газ</t>
  </si>
  <si>
    <t xml:space="preserve">                    електроенергія</t>
  </si>
  <si>
    <t xml:space="preserve">                    ПММ</t>
  </si>
  <si>
    <t xml:space="preserve">                    податки</t>
  </si>
  <si>
    <t xml:space="preserve">                   інші</t>
  </si>
  <si>
    <t>Рентабільність (10%)</t>
  </si>
  <si>
    <t>%</t>
  </si>
  <si>
    <t>Прибуток від виконаних робіт</t>
  </si>
  <si>
    <t>Збитки</t>
  </si>
  <si>
    <t>Директор КП "Лисичанський Шляхрембуд"</t>
  </si>
  <si>
    <t>О.Г. Сєнкевич</t>
  </si>
  <si>
    <t>Головний бухгалтер КП "Лисичанський Шляхрембуд"</t>
  </si>
  <si>
    <t>М.В. Аулова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</si>
</sst>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 indent="3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2"/>
    </xf>
    <xf numFmtId="0" fontId="2" fillId="0" borderId="0" xfId="0" applyFont="1" applyFill="1" applyAlignment="1">
      <alignment horizontal="left" vertical="center" wrapText="1" indent="3"/>
    </xf>
    <xf numFmtId="0" fontId="4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 indent="3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H9" sqref="H9"/>
    </sheetView>
  </sheetViews>
  <sheetFormatPr defaultRowHeight="12.75" x14ac:dyDescent="0.25"/>
  <cols>
    <col min="1" max="1" width="4.140625" style="1" customWidth="1"/>
    <col min="2" max="2" width="42.42578125" style="1" customWidth="1"/>
    <col min="3" max="3" width="8.140625" style="1" customWidth="1"/>
    <col min="4" max="4" width="9.28515625" style="1" customWidth="1"/>
    <col min="5" max="5" width="11.42578125" style="38" customWidth="1"/>
    <col min="6" max="6" width="12.42578125" style="39" customWidth="1"/>
    <col min="7" max="7" width="10.42578125" style="1" customWidth="1"/>
    <col min="8" max="223" width="9.140625" style="1"/>
    <col min="224" max="224" width="4.140625" style="1" customWidth="1"/>
    <col min="225" max="225" width="42.42578125" style="1" customWidth="1"/>
    <col min="226" max="226" width="8.140625" style="1" customWidth="1"/>
    <col min="227" max="227" width="9.28515625" style="1" customWidth="1"/>
    <col min="228" max="228" width="11.42578125" style="1" customWidth="1"/>
    <col min="229" max="229" width="12.42578125" style="1" customWidth="1"/>
    <col min="230" max="230" width="10.42578125" style="1" customWidth="1"/>
    <col min="231" max="231" width="10" style="1" bestFit="1" customWidth="1"/>
    <col min="232" max="232" width="9.5703125" style="1" bestFit="1" customWidth="1"/>
    <col min="233" max="233" width="8.28515625" style="1" bestFit="1" customWidth="1"/>
    <col min="234" max="234" width="10.28515625" style="1" customWidth="1"/>
    <col min="235" max="235" width="4.7109375" style="1" customWidth="1"/>
    <col min="236" max="236" width="5.140625" style="1" customWidth="1"/>
    <col min="237" max="237" width="5.85546875" style="1" customWidth="1"/>
    <col min="238" max="238" width="2.42578125" style="1" customWidth="1"/>
    <col min="239" max="239" width="4.5703125" style="1" customWidth="1"/>
    <col min="240" max="240" width="5.140625" style="1" customWidth="1"/>
    <col min="241" max="241" width="10" style="1" customWidth="1"/>
    <col min="242" max="242" width="10.85546875" style="1" customWidth="1"/>
    <col min="243" max="479" width="9.140625" style="1"/>
    <col min="480" max="480" width="4.140625" style="1" customWidth="1"/>
    <col min="481" max="481" width="42.42578125" style="1" customWidth="1"/>
    <col min="482" max="482" width="8.140625" style="1" customWidth="1"/>
    <col min="483" max="483" width="9.28515625" style="1" customWidth="1"/>
    <col min="484" max="484" width="11.42578125" style="1" customWidth="1"/>
    <col min="485" max="485" width="12.42578125" style="1" customWidth="1"/>
    <col min="486" max="486" width="10.42578125" style="1" customWidth="1"/>
    <col min="487" max="487" width="10" style="1" bestFit="1" customWidth="1"/>
    <col min="488" max="488" width="9.5703125" style="1" bestFit="1" customWidth="1"/>
    <col min="489" max="489" width="8.28515625" style="1" bestFit="1" customWidth="1"/>
    <col min="490" max="490" width="10.28515625" style="1" customWidth="1"/>
    <col min="491" max="491" width="4.7109375" style="1" customWidth="1"/>
    <col min="492" max="492" width="5.140625" style="1" customWidth="1"/>
    <col min="493" max="493" width="5.85546875" style="1" customWidth="1"/>
    <col min="494" max="494" width="2.42578125" style="1" customWidth="1"/>
    <col min="495" max="495" width="4.5703125" style="1" customWidth="1"/>
    <col min="496" max="496" width="5.140625" style="1" customWidth="1"/>
    <col min="497" max="497" width="10" style="1" customWidth="1"/>
    <col min="498" max="498" width="10.85546875" style="1" customWidth="1"/>
    <col min="499" max="735" width="9.140625" style="1"/>
    <col min="736" max="736" width="4.140625" style="1" customWidth="1"/>
    <col min="737" max="737" width="42.42578125" style="1" customWidth="1"/>
    <col min="738" max="738" width="8.140625" style="1" customWidth="1"/>
    <col min="739" max="739" width="9.28515625" style="1" customWidth="1"/>
    <col min="740" max="740" width="11.42578125" style="1" customWidth="1"/>
    <col min="741" max="741" width="12.42578125" style="1" customWidth="1"/>
    <col min="742" max="742" width="10.42578125" style="1" customWidth="1"/>
    <col min="743" max="743" width="10" style="1" bestFit="1" customWidth="1"/>
    <col min="744" max="744" width="9.5703125" style="1" bestFit="1" customWidth="1"/>
    <col min="745" max="745" width="8.28515625" style="1" bestFit="1" customWidth="1"/>
    <col min="746" max="746" width="10.28515625" style="1" customWidth="1"/>
    <col min="747" max="747" width="4.7109375" style="1" customWidth="1"/>
    <col min="748" max="748" width="5.140625" style="1" customWidth="1"/>
    <col min="749" max="749" width="5.85546875" style="1" customWidth="1"/>
    <col min="750" max="750" width="2.42578125" style="1" customWidth="1"/>
    <col min="751" max="751" width="4.5703125" style="1" customWidth="1"/>
    <col min="752" max="752" width="5.140625" style="1" customWidth="1"/>
    <col min="753" max="753" width="10" style="1" customWidth="1"/>
    <col min="754" max="754" width="10.85546875" style="1" customWidth="1"/>
    <col min="755" max="991" width="9.140625" style="1"/>
    <col min="992" max="992" width="4.140625" style="1" customWidth="1"/>
    <col min="993" max="993" width="42.42578125" style="1" customWidth="1"/>
    <col min="994" max="994" width="8.140625" style="1" customWidth="1"/>
    <col min="995" max="995" width="9.28515625" style="1" customWidth="1"/>
    <col min="996" max="996" width="11.42578125" style="1" customWidth="1"/>
    <col min="997" max="997" width="12.42578125" style="1" customWidth="1"/>
    <col min="998" max="998" width="10.42578125" style="1" customWidth="1"/>
    <col min="999" max="999" width="10" style="1" bestFit="1" customWidth="1"/>
    <col min="1000" max="1000" width="9.5703125" style="1" bestFit="1" customWidth="1"/>
    <col min="1001" max="1001" width="8.28515625" style="1" bestFit="1" customWidth="1"/>
    <col min="1002" max="1002" width="10.28515625" style="1" customWidth="1"/>
    <col min="1003" max="1003" width="4.7109375" style="1" customWidth="1"/>
    <col min="1004" max="1004" width="5.140625" style="1" customWidth="1"/>
    <col min="1005" max="1005" width="5.85546875" style="1" customWidth="1"/>
    <col min="1006" max="1006" width="2.42578125" style="1" customWidth="1"/>
    <col min="1007" max="1007" width="4.5703125" style="1" customWidth="1"/>
    <col min="1008" max="1008" width="5.140625" style="1" customWidth="1"/>
    <col min="1009" max="1009" width="10" style="1" customWidth="1"/>
    <col min="1010" max="1010" width="10.85546875" style="1" customWidth="1"/>
    <col min="1011" max="1247" width="9.140625" style="1"/>
    <col min="1248" max="1248" width="4.140625" style="1" customWidth="1"/>
    <col min="1249" max="1249" width="42.42578125" style="1" customWidth="1"/>
    <col min="1250" max="1250" width="8.140625" style="1" customWidth="1"/>
    <col min="1251" max="1251" width="9.28515625" style="1" customWidth="1"/>
    <col min="1252" max="1252" width="11.42578125" style="1" customWidth="1"/>
    <col min="1253" max="1253" width="12.42578125" style="1" customWidth="1"/>
    <col min="1254" max="1254" width="10.42578125" style="1" customWidth="1"/>
    <col min="1255" max="1255" width="10" style="1" bestFit="1" customWidth="1"/>
    <col min="1256" max="1256" width="9.5703125" style="1" bestFit="1" customWidth="1"/>
    <col min="1257" max="1257" width="8.28515625" style="1" bestFit="1" customWidth="1"/>
    <col min="1258" max="1258" width="10.28515625" style="1" customWidth="1"/>
    <col min="1259" max="1259" width="4.7109375" style="1" customWidth="1"/>
    <col min="1260" max="1260" width="5.140625" style="1" customWidth="1"/>
    <col min="1261" max="1261" width="5.85546875" style="1" customWidth="1"/>
    <col min="1262" max="1262" width="2.42578125" style="1" customWidth="1"/>
    <col min="1263" max="1263" width="4.5703125" style="1" customWidth="1"/>
    <col min="1264" max="1264" width="5.140625" style="1" customWidth="1"/>
    <col min="1265" max="1265" width="10" style="1" customWidth="1"/>
    <col min="1266" max="1266" width="10.85546875" style="1" customWidth="1"/>
    <col min="1267" max="1503" width="9.140625" style="1"/>
    <col min="1504" max="1504" width="4.140625" style="1" customWidth="1"/>
    <col min="1505" max="1505" width="42.42578125" style="1" customWidth="1"/>
    <col min="1506" max="1506" width="8.140625" style="1" customWidth="1"/>
    <col min="1507" max="1507" width="9.28515625" style="1" customWidth="1"/>
    <col min="1508" max="1508" width="11.42578125" style="1" customWidth="1"/>
    <col min="1509" max="1509" width="12.42578125" style="1" customWidth="1"/>
    <col min="1510" max="1510" width="10.42578125" style="1" customWidth="1"/>
    <col min="1511" max="1511" width="10" style="1" bestFit="1" customWidth="1"/>
    <col min="1512" max="1512" width="9.5703125" style="1" bestFit="1" customWidth="1"/>
    <col min="1513" max="1513" width="8.28515625" style="1" bestFit="1" customWidth="1"/>
    <col min="1514" max="1514" width="10.28515625" style="1" customWidth="1"/>
    <col min="1515" max="1515" width="4.7109375" style="1" customWidth="1"/>
    <col min="1516" max="1516" width="5.140625" style="1" customWidth="1"/>
    <col min="1517" max="1517" width="5.85546875" style="1" customWidth="1"/>
    <col min="1518" max="1518" width="2.42578125" style="1" customWidth="1"/>
    <col min="1519" max="1519" width="4.5703125" style="1" customWidth="1"/>
    <col min="1520" max="1520" width="5.140625" style="1" customWidth="1"/>
    <col min="1521" max="1521" width="10" style="1" customWidth="1"/>
    <col min="1522" max="1522" width="10.85546875" style="1" customWidth="1"/>
    <col min="1523" max="1759" width="9.140625" style="1"/>
    <col min="1760" max="1760" width="4.140625" style="1" customWidth="1"/>
    <col min="1761" max="1761" width="42.42578125" style="1" customWidth="1"/>
    <col min="1762" max="1762" width="8.140625" style="1" customWidth="1"/>
    <col min="1763" max="1763" width="9.28515625" style="1" customWidth="1"/>
    <col min="1764" max="1764" width="11.42578125" style="1" customWidth="1"/>
    <col min="1765" max="1765" width="12.42578125" style="1" customWidth="1"/>
    <col min="1766" max="1766" width="10.42578125" style="1" customWidth="1"/>
    <col min="1767" max="1767" width="10" style="1" bestFit="1" customWidth="1"/>
    <col min="1768" max="1768" width="9.5703125" style="1" bestFit="1" customWidth="1"/>
    <col min="1769" max="1769" width="8.28515625" style="1" bestFit="1" customWidth="1"/>
    <col min="1770" max="1770" width="10.28515625" style="1" customWidth="1"/>
    <col min="1771" max="1771" width="4.7109375" style="1" customWidth="1"/>
    <col min="1772" max="1772" width="5.140625" style="1" customWidth="1"/>
    <col min="1773" max="1773" width="5.85546875" style="1" customWidth="1"/>
    <col min="1774" max="1774" width="2.42578125" style="1" customWidth="1"/>
    <col min="1775" max="1775" width="4.5703125" style="1" customWidth="1"/>
    <col min="1776" max="1776" width="5.140625" style="1" customWidth="1"/>
    <col min="1777" max="1777" width="10" style="1" customWidth="1"/>
    <col min="1778" max="1778" width="10.85546875" style="1" customWidth="1"/>
    <col min="1779" max="2015" width="9.140625" style="1"/>
    <col min="2016" max="2016" width="4.140625" style="1" customWidth="1"/>
    <col min="2017" max="2017" width="42.42578125" style="1" customWidth="1"/>
    <col min="2018" max="2018" width="8.140625" style="1" customWidth="1"/>
    <col min="2019" max="2019" width="9.28515625" style="1" customWidth="1"/>
    <col min="2020" max="2020" width="11.42578125" style="1" customWidth="1"/>
    <col min="2021" max="2021" width="12.42578125" style="1" customWidth="1"/>
    <col min="2022" max="2022" width="10.42578125" style="1" customWidth="1"/>
    <col min="2023" max="2023" width="10" style="1" bestFit="1" customWidth="1"/>
    <col min="2024" max="2024" width="9.5703125" style="1" bestFit="1" customWidth="1"/>
    <col min="2025" max="2025" width="8.28515625" style="1" bestFit="1" customWidth="1"/>
    <col min="2026" max="2026" width="10.28515625" style="1" customWidth="1"/>
    <col min="2027" max="2027" width="4.7109375" style="1" customWidth="1"/>
    <col min="2028" max="2028" width="5.140625" style="1" customWidth="1"/>
    <col min="2029" max="2029" width="5.85546875" style="1" customWidth="1"/>
    <col min="2030" max="2030" width="2.42578125" style="1" customWidth="1"/>
    <col min="2031" max="2031" width="4.5703125" style="1" customWidth="1"/>
    <col min="2032" max="2032" width="5.140625" style="1" customWidth="1"/>
    <col min="2033" max="2033" width="10" style="1" customWidth="1"/>
    <col min="2034" max="2034" width="10.85546875" style="1" customWidth="1"/>
    <col min="2035" max="2271" width="9.140625" style="1"/>
    <col min="2272" max="2272" width="4.140625" style="1" customWidth="1"/>
    <col min="2273" max="2273" width="42.42578125" style="1" customWidth="1"/>
    <col min="2274" max="2274" width="8.140625" style="1" customWidth="1"/>
    <col min="2275" max="2275" width="9.28515625" style="1" customWidth="1"/>
    <col min="2276" max="2276" width="11.42578125" style="1" customWidth="1"/>
    <col min="2277" max="2277" width="12.42578125" style="1" customWidth="1"/>
    <col min="2278" max="2278" width="10.42578125" style="1" customWidth="1"/>
    <col min="2279" max="2279" width="10" style="1" bestFit="1" customWidth="1"/>
    <col min="2280" max="2280" width="9.5703125" style="1" bestFit="1" customWidth="1"/>
    <col min="2281" max="2281" width="8.28515625" style="1" bestFit="1" customWidth="1"/>
    <col min="2282" max="2282" width="10.28515625" style="1" customWidth="1"/>
    <col min="2283" max="2283" width="4.7109375" style="1" customWidth="1"/>
    <col min="2284" max="2284" width="5.140625" style="1" customWidth="1"/>
    <col min="2285" max="2285" width="5.85546875" style="1" customWidth="1"/>
    <col min="2286" max="2286" width="2.42578125" style="1" customWidth="1"/>
    <col min="2287" max="2287" width="4.5703125" style="1" customWidth="1"/>
    <col min="2288" max="2288" width="5.140625" style="1" customWidth="1"/>
    <col min="2289" max="2289" width="10" style="1" customWidth="1"/>
    <col min="2290" max="2290" width="10.85546875" style="1" customWidth="1"/>
    <col min="2291" max="2527" width="9.140625" style="1"/>
    <col min="2528" max="2528" width="4.140625" style="1" customWidth="1"/>
    <col min="2529" max="2529" width="42.42578125" style="1" customWidth="1"/>
    <col min="2530" max="2530" width="8.140625" style="1" customWidth="1"/>
    <col min="2531" max="2531" width="9.28515625" style="1" customWidth="1"/>
    <col min="2532" max="2532" width="11.42578125" style="1" customWidth="1"/>
    <col min="2533" max="2533" width="12.42578125" style="1" customWidth="1"/>
    <col min="2534" max="2534" width="10.42578125" style="1" customWidth="1"/>
    <col min="2535" max="2535" width="10" style="1" bestFit="1" customWidth="1"/>
    <col min="2536" max="2536" width="9.5703125" style="1" bestFit="1" customWidth="1"/>
    <col min="2537" max="2537" width="8.28515625" style="1" bestFit="1" customWidth="1"/>
    <col min="2538" max="2538" width="10.28515625" style="1" customWidth="1"/>
    <col min="2539" max="2539" width="4.7109375" style="1" customWidth="1"/>
    <col min="2540" max="2540" width="5.140625" style="1" customWidth="1"/>
    <col min="2541" max="2541" width="5.85546875" style="1" customWidth="1"/>
    <col min="2542" max="2542" width="2.42578125" style="1" customWidth="1"/>
    <col min="2543" max="2543" width="4.5703125" style="1" customWidth="1"/>
    <col min="2544" max="2544" width="5.140625" style="1" customWidth="1"/>
    <col min="2545" max="2545" width="10" style="1" customWidth="1"/>
    <col min="2546" max="2546" width="10.85546875" style="1" customWidth="1"/>
    <col min="2547" max="2783" width="9.140625" style="1"/>
    <col min="2784" max="2784" width="4.140625" style="1" customWidth="1"/>
    <col min="2785" max="2785" width="42.42578125" style="1" customWidth="1"/>
    <col min="2786" max="2786" width="8.140625" style="1" customWidth="1"/>
    <col min="2787" max="2787" width="9.28515625" style="1" customWidth="1"/>
    <col min="2788" max="2788" width="11.42578125" style="1" customWidth="1"/>
    <col min="2789" max="2789" width="12.42578125" style="1" customWidth="1"/>
    <col min="2790" max="2790" width="10.42578125" style="1" customWidth="1"/>
    <col min="2791" max="2791" width="10" style="1" bestFit="1" customWidth="1"/>
    <col min="2792" max="2792" width="9.5703125" style="1" bestFit="1" customWidth="1"/>
    <col min="2793" max="2793" width="8.28515625" style="1" bestFit="1" customWidth="1"/>
    <col min="2794" max="2794" width="10.28515625" style="1" customWidth="1"/>
    <col min="2795" max="2795" width="4.7109375" style="1" customWidth="1"/>
    <col min="2796" max="2796" width="5.140625" style="1" customWidth="1"/>
    <col min="2797" max="2797" width="5.85546875" style="1" customWidth="1"/>
    <col min="2798" max="2798" width="2.42578125" style="1" customWidth="1"/>
    <col min="2799" max="2799" width="4.5703125" style="1" customWidth="1"/>
    <col min="2800" max="2800" width="5.140625" style="1" customWidth="1"/>
    <col min="2801" max="2801" width="10" style="1" customWidth="1"/>
    <col min="2802" max="2802" width="10.85546875" style="1" customWidth="1"/>
    <col min="2803" max="3039" width="9.140625" style="1"/>
    <col min="3040" max="3040" width="4.140625" style="1" customWidth="1"/>
    <col min="3041" max="3041" width="42.42578125" style="1" customWidth="1"/>
    <col min="3042" max="3042" width="8.140625" style="1" customWidth="1"/>
    <col min="3043" max="3043" width="9.28515625" style="1" customWidth="1"/>
    <col min="3044" max="3044" width="11.42578125" style="1" customWidth="1"/>
    <col min="3045" max="3045" width="12.42578125" style="1" customWidth="1"/>
    <col min="3046" max="3046" width="10.42578125" style="1" customWidth="1"/>
    <col min="3047" max="3047" width="10" style="1" bestFit="1" customWidth="1"/>
    <col min="3048" max="3048" width="9.5703125" style="1" bestFit="1" customWidth="1"/>
    <col min="3049" max="3049" width="8.28515625" style="1" bestFit="1" customWidth="1"/>
    <col min="3050" max="3050" width="10.28515625" style="1" customWidth="1"/>
    <col min="3051" max="3051" width="4.7109375" style="1" customWidth="1"/>
    <col min="3052" max="3052" width="5.140625" style="1" customWidth="1"/>
    <col min="3053" max="3053" width="5.85546875" style="1" customWidth="1"/>
    <col min="3054" max="3054" width="2.42578125" style="1" customWidth="1"/>
    <col min="3055" max="3055" width="4.5703125" style="1" customWidth="1"/>
    <col min="3056" max="3056" width="5.140625" style="1" customWidth="1"/>
    <col min="3057" max="3057" width="10" style="1" customWidth="1"/>
    <col min="3058" max="3058" width="10.85546875" style="1" customWidth="1"/>
    <col min="3059" max="3295" width="9.140625" style="1"/>
    <col min="3296" max="3296" width="4.140625" style="1" customWidth="1"/>
    <col min="3297" max="3297" width="42.42578125" style="1" customWidth="1"/>
    <col min="3298" max="3298" width="8.140625" style="1" customWidth="1"/>
    <col min="3299" max="3299" width="9.28515625" style="1" customWidth="1"/>
    <col min="3300" max="3300" width="11.42578125" style="1" customWidth="1"/>
    <col min="3301" max="3301" width="12.42578125" style="1" customWidth="1"/>
    <col min="3302" max="3302" width="10.42578125" style="1" customWidth="1"/>
    <col min="3303" max="3303" width="10" style="1" bestFit="1" customWidth="1"/>
    <col min="3304" max="3304" width="9.5703125" style="1" bestFit="1" customWidth="1"/>
    <col min="3305" max="3305" width="8.28515625" style="1" bestFit="1" customWidth="1"/>
    <col min="3306" max="3306" width="10.28515625" style="1" customWidth="1"/>
    <col min="3307" max="3307" width="4.7109375" style="1" customWidth="1"/>
    <col min="3308" max="3308" width="5.140625" style="1" customWidth="1"/>
    <col min="3309" max="3309" width="5.85546875" style="1" customWidth="1"/>
    <col min="3310" max="3310" width="2.42578125" style="1" customWidth="1"/>
    <col min="3311" max="3311" width="4.5703125" style="1" customWidth="1"/>
    <col min="3312" max="3312" width="5.140625" style="1" customWidth="1"/>
    <col min="3313" max="3313" width="10" style="1" customWidth="1"/>
    <col min="3314" max="3314" width="10.85546875" style="1" customWidth="1"/>
    <col min="3315" max="3551" width="9.140625" style="1"/>
    <col min="3552" max="3552" width="4.140625" style="1" customWidth="1"/>
    <col min="3553" max="3553" width="42.42578125" style="1" customWidth="1"/>
    <col min="3554" max="3554" width="8.140625" style="1" customWidth="1"/>
    <col min="3555" max="3555" width="9.28515625" style="1" customWidth="1"/>
    <col min="3556" max="3556" width="11.42578125" style="1" customWidth="1"/>
    <col min="3557" max="3557" width="12.42578125" style="1" customWidth="1"/>
    <col min="3558" max="3558" width="10.42578125" style="1" customWidth="1"/>
    <col min="3559" max="3559" width="10" style="1" bestFit="1" customWidth="1"/>
    <col min="3560" max="3560" width="9.5703125" style="1" bestFit="1" customWidth="1"/>
    <col min="3561" max="3561" width="8.28515625" style="1" bestFit="1" customWidth="1"/>
    <col min="3562" max="3562" width="10.28515625" style="1" customWidth="1"/>
    <col min="3563" max="3563" width="4.7109375" style="1" customWidth="1"/>
    <col min="3564" max="3564" width="5.140625" style="1" customWidth="1"/>
    <col min="3565" max="3565" width="5.85546875" style="1" customWidth="1"/>
    <col min="3566" max="3566" width="2.42578125" style="1" customWidth="1"/>
    <col min="3567" max="3567" width="4.5703125" style="1" customWidth="1"/>
    <col min="3568" max="3568" width="5.140625" style="1" customWidth="1"/>
    <col min="3569" max="3569" width="10" style="1" customWidth="1"/>
    <col min="3570" max="3570" width="10.85546875" style="1" customWidth="1"/>
    <col min="3571" max="3807" width="9.140625" style="1"/>
    <col min="3808" max="3808" width="4.140625" style="1" customWidth="1"/>
    <col min="3809" max="3809" width="42.42578125" style="1" customWidth="1"/>
    <col min="3810" max="3810" width="8.140625" style="1" customWidth="1"/>
    <col min="3811" max="3811" width="9.28515625" style="1" customWidth="1"/>
    <col min="3812" max="3812" width="11.42578125" style="1" customWidth="1"/>
    <col min="3813" max="3813" width="12.42578125" style="1" customWidth="1"/>
    <col min="3814" max="3814" width="10.42578125" style="1" customWidth="1"/>
    <col min="3815" max="3815" width="10" style="1" bestFit="1" customWidth="1"/>
    <col min="3816" max="3816" width="9.5703125" style="1" bestFit="1" customWidth="1"/>
    <col min="3817" max="3817" width="8.28515625" style="1" bestFit="1" customWidth="1"/>
    <col min="3818" max="3818" width="10.28515625" style="1" customWidth="1"/>
    <col min="3819" max="3819" width="4.7109375" style="1" customWidth="1"/>
    <col min="3820" max="3820" width="5.140625" style="1" customWidth="1"/>
    <col min="3821" max="3821" width="5.85546875" style="1" customWidth="1"/>
    <col min="3822" max="3822" width="2.42578125" style="1" customWidth="1"/>
    <col min="3823" max="3823" width="4.5703125" style="1" customWidth="1"/>
    <col min="3824" max="3824" width="5.140625" style="1" customWidth="1"/>
    <col min="3825" max="3825" width="10" style="1" customWidth="1"/>
    <col min="3826" max="3826" width="10.85546875" style="1" customWidth="1"/>
    <col min="3827" max="4063" width="9.140625" style="1"/>
    <col min="4064" max="4064" width="4.140625" style="1" customWidth="1"/>
    <col min="4065" max="4065" width="42.42578125" style="1" customWidth="1"/>
    <col min="4066" max="4066" width="8.140625" style="1" customWidth="1"/>
    <col min="4067" max="4067" width="9.28515625" style="1" customWidth="1"/>
    <col min="4068" max="4068" width="11.42578125" style="1" customWidth="1"/>
    <col min="4069" max="4069" width="12.42578125" style="1" customWidth="1"/>
    <col min="4070" max="4070" width="10.42578125" style="1" customWidth="1"/>
    <col min="4071" max="4071" width="10" style="1" bestFit="1" customWidth="1"/>
    <col min="4072" max="4072" width="9.5703125" style="1" bestFit="1" customWidth="1"/>
    <col min="4073" max="4073" width="8.28515625" style="1" bestFit="1" customWidth="1"/>
    <col min="4074" max="4074" width="10.28515625" style="1" customWidth="1"/>
    <col min="4075" max="4075" width="4.7109375" style="1" customWidth="1"/>
    <col min="4076" max="4076" width="5.140625" style="1" customWidth="1"/>
    <col min="4077" max="4077" width="5.85546875" style="1" customWidth="1"/>
    <col min="4078" max="4078" width="2.42578125" style="1" customWidth="1"/>
    <col min="4079" max="4079" width="4.5703125" style="1" customWidth="1"/>
    <col min="4080" max="4080" width="5.140625" style="1" customWidth="1"/>
    <col min="4081" max="4081" width="10" style="1" customWidth="1"/>
    <col min="4082" max="4082" width="10.85546875" style="1" customWidth="1"/>
    <col min="4083" max="4319" width="9.140625" style="1"/>
    <col min="4320" max="4320" width="4.140625" style="1" customWidth="1"/>
    <col min="4321" max="4321" width="42.42578125" style="1" customWidth="1"/>
    <col min="4322" max="4322" width="8.140625" style="1" customWidth="1"/>
    <col min="4323" max="4323" width="9.28515625" style="1" customWidth="1"/>
    <col min="4324" max="4324" width="11.42578125" style="1" customWidth="1"/>
    <col min="4325" max="4325" width="12.42578125" style="1" customWidth="1"/>
    <col min="4326" max="4326" width="10.42578125" style="1" customWidth="1"/>
    <col min="4327" max="4327" width="10" style="1" bestFit="1" customWidth="1"/>
    <col min="4328" max="4328" width="9.5703125" style="1" bestFit="1" customWidth="1"/>
    <col min="4329" max="4329" width="8.28515625" style="1" bestFit="1" customWidth="1"/>
    <col min="4330" max="4330" width="10.28515625" style="1" customWidth="1"/>
    <col min="4331" max="4331" width="4.7109375" style="1" customWidth="1"/>
    <col min="4332" max="4332" width="5.140625" style="1" customWidth="1"/>
    <col min="4333" max="4333" width="5.85546875" style="1" customWidth="1"/>
    <col min="4334" max="4334" width="2.42578125" style="1" customWidth="1"/>
    <col min="4335" max="4335" width="4.5703125" style="1" customWidth="1"/>
    <col min="4336" max="4336" width="5.140625" style="1" customWidth="1"/>
    <col min="4337" max="4337" width="10" style="1" customWidth="1"/>
    <col min="4338" max="4338" width="10.85546875" style="1" customWidth="1"/>
    <col min="4339" max="4575" width="9.140625" style="1"/>
    <col min="4576" max="4576" width="4.140625" style="1" customWidth="1"/>
    <col min="4577" max="4577" width="42.42578125" style="1" customWidth="1"/>
    <col min="4578" max="4578" width="8.140625" style="1" customWidth="1"/>
    <col min="4579" max="4579" width="9.28515625" style="1" customWidth="1"/>
    <col min="4580" max="4580" width="11.42578125" style="1" customWidth="1"/>
    <col min="4581" max="4581" width="12.42578125" style="1" customWidth="1"/>
    <col min="4582" max="4582" width="10.42578125" style="1" customWidth="1"/>
    <col min="4583" max="4583" width="10" style="1" bestFit="1" customWidth="1"/>
    <col min="4584" max="4584" width="9.5703125" style="1" bestFit="1" customWidth="1"/>
    <col min="4585" max="4585" width="8.28515625" style="1" bestFit="1" customWidth="1"/>
    <col min="4586" max="4586" width="10.28515625" style="1" customWidth="1"/>
    <col min="4587" max="4587" width="4.7109375" style="1" customWidth="1"/>
    <col min="4588" max="4588" width="5.140625" style="1" customWidth="1"/>
    <col min="4589" max="4589" width="5.85546875" style="1" customWidth="1"/>
    <col min="4590" max="4590" width="2.42578125" style="1" customWidth="1"/>
    <col min="4591" max="4591" width="4.5703125" style="1" customWidth="1"/>
    <col min="4592" max="4592" width="5.140625" style="1" customWidth="1"/>
    <col min="4593" max="4593" width="10" style="1" customWidth="1"/>
    <col min="4594" max="4594" width="10.85546875" style="1" customWidth="1"/>
    <col min="4595" max="4831" width="9.140625" style="1"/>
    <col min="4832" max="4832" width="4.140625" style="1" customWidth="1"/>
    <col min="4833" max="4833" width="42.42578125" style="1" customWidth="1"/>
    <col min="4834" max="4834" width="8.140625" style="1" customWidth="1"/>
    <col min="4835" max="4835" width="9.28515625" style="1" customWidth="1"/>
    <col min="4836" max="4836" width="11.42578125" style="1" customWidth="1"/>
    <col min="4837" max="4837" width="12.42578125" style="1" customWidth="1"/>
    <col min="4838" max="4838" width="10.42578125" style="1" customWidth="1"/>
    <col min="4839" max="4839" width="10" style="1" bestFit="1" customWidth="1"/>
    <col min="4840" max="4840" width="9.5703125" style="1" bestFit="1" customWidth="1"/>
    <col min="4841" max="4841" width="8.28515625" style="1" bestFit="1" customWidth="1"/>
    <col min="4842" max="4842" width="10.28515625" style="1" customWidth="1"/>
    <col min="4843" max="4843" width="4.7109375" style="1" customWidth="1"/>
    <col min="4844" max="4844" width="5.140625" style="1" customWidth="1"/>
    <col min="4845" max="4845" width="5.85546875" style="1" customWidth="1"/>
    <col min="4846" max="4846" width="2.42578125" style="1" customWidth="1"/>
    <col min="4847" max="4847" width="4.5703125" style="1" customWidth="1"/>
    <col min="4848" max="4848" width="5.140625" style="1" customWidth="1"/>
    <col min="4849" max="4849" width="10" style="1" customWidth="1"/>
    <col min="4850" max="4850" width="10.85546875" style="1" customWidth="1"/>
    <col min="4851" max="5087" width="9.140625" style="1"/>
    <col min="5088" max="5088" width="4.140625" style="1" customWidth="1"/>
    <col min="5089" max="5089" width="42.42578125" style="1" customWidth="1"/>
    <col min="5090" max="5090" width="8.140625" style="1" customWidth="1"/>
    <col min="5091" max="5091" width="9.28515625" style="1" customWidth="1"/>
    <col min="5092" max="5092" width="11.42578125" style="1" customWidth="1"/>
    <col min="5093" max="5093" width="12.42578125" style="1" customWidth="1"/>
    <col min="5094" max="5094" width="10.42578125" style="1" customWidth="1"/>
    <col min="5095" max="5095" width="10" style="1" bestFit="1" customWidth="1"/>
    <col min="5096" max="5096" width="9.5703125" style="1" bestFit="1" customWidth="1"/>
    <col min="5097" max="5097" width="8.28515625" style="1" bestFit="1" customWidth="1"/>
    <col min="5098" max="5098" width="10.28515625" style="1" customWidth="1"/>
    <col min="5099" max="5099" width="4.7109375" style="1" customWidth="1"/>
    <col min="5100" max="5100" width="5.140625" style="1" customWidth="1"/>
    <col min="5101" max="5101" width="5.85546875" style="1" customWidth="1"/>
    <col min="5102" max="5102" width="2.42578125" style="1" customWidth="1"/>
    <col min="5103" max="5103" width="4.5703125" style="1" customWidth="1"/>
    <col min="5104" max="5104" width="5.140625" style="1" customWidth="1"/>
    <col min="5105" max="5105" width="10" style="1" customWidth="1"/>
    <col min="5106" max="5106" width="10.85546875" style="1" customWidth="1"/>
    <col min="5107" max="5343" width="9.140625" style="1"/>
    <col min="5344" max="5344" width="4.140625" style="1" customWidth="1"/>
    <col min="5345" max="5345" width="42.42578125" style="1" customWidth="1"/>
    <col min="5346" max="5346" width="8.140625" style="1" customWidth="1"/>
    <col min="5347" max="5347" width="9.28515625" style="1" customWidth="1"/>
    <col min="5348" max="5348" width="11.42578125" style="1" customWidth="1"/>
    <col min="5349" max="5349" width="12.42578125" style="1" customWidth="1"/>
    <col min="5350" max="5350" width="10.42578125" style="1" customWidth="1"/>
    <col min="5351" max="5351" width="10" style="1" bestFit="1" customWidth="1"/>
    <col min="5352" max="5352" width="9.5703125" style="1" bestFit="1" customWidth="1"/>
    <col min="5353" max="5353" width="8.28515625" style="1" bestFit="1" customWidth="1"/>
    <col min="5354" max="5354" width="10.28515625" style="1" customWidth="1"/>
    <col min="5355" max="5355" width="4.7109375" style="1" customWidth="1"/>
    <col min="5356" max="5356" width="5.140625" style="1" customWidth="1"/>
    <col min="5357" max="5357" width="5.85546875" style="1" customWidth="1"/>
    <col min="5358" max="5358" width="2.42578125" style="1" customWidth="1"/>
    <col min="5359" max="5359" width="4.5703125" style="1" customWidth="1"/>
    <col min="5360" max="5360" width="5.140625" style="1" customWidth="1"/>
    <col min="5361" max="5361" width="10" style="1" customWidth="1"/>
    <col min="5362" max="5362" width="10.85546875" style="1" customWidth="1"/>
    <col min="5363" max="5599" width="9.140625" style="1"/>
    <col min="5600" max="5600" width="4.140625" style="1" customWidth="1"/>
    <col min="5601" max="5601" width="42.42578125" style="1" customWidth="1"/>
    <col min="5602" max="5602" width="8.140625" style="1" customWidth="1"/>
    <col min="5603" max="5603" width="9.28515625" style="1" customWidth="1"/>
    <col min="5604" max="5604" width="11.42578125" style="1" customWidth="1"/>
    <col min="5605" max="5605" width="12.42578125" style="1" customWidth="1"/>
    <col min="5606" max="5606" width="10.42578125" style="1" customWidth="1"/>
    <col min="5607" max="5607" width="10" style="1" bestFit="1" customWidth="1"/>
    <col min="5608" max="5608" width="9.5703125" style="1" bestFit="1" customWidth="1"/>
    <col min="5609" max="5609" width="8.28515625" style="1" bestFit="1" customWidth="1"/>
    <col min="5610" max="5610" width="10.28515625" style="1" customWidth="1"/>
    <col min="5611" max="5611" width="4.7109375" style="1" customWidth="1"/>
    <col min="5612" max="5612" width="5.140625" style="1" customWidth="1"/>
    <col min="5613" max="5613" width="5.85546875" style="1" customWidth="1"/>
    <col min="5614" max="5614" width="2.42578125" style="1" customWidth="1"/>
    <col min="5615" max="5615" width="4.5703125" style="1" customWidth="1"/>
    <col min="5616" max="5616" width="5.140625" style="1" customWidth="1"/>
    <col min="5617" max="5617" width="10" style="1" customWidth="1"/>
    <col min="5618" max="5618" width="10.85546875" style="1" customWidth="1"/>
    <col min="5619" max="5855" width="9.140625" style="1"/>
    <col min="5856" max="5856" width="4.140625" style="1" customWidth="1"/>
    <col min="5857" max="5857" width="42.42578125" style="1" customWidth="1"/>
    <col min="5858" max="5858" width="8.140625" style="1" customWidth="1"/>
    <col min="5859" max="5859" width="9.28515625" style="1" customWidth="1"/>
    <col min="5860" max="5860" width="11.42578125" style="1" customWidth="1"/>
    <col min="5861" max="5861" width="12.42578125" style="1" customWidth="1"/>
    <col min="5862" max="5862" width="10.42578125" style="1" customWidth="1"/>
    <col min="5863" max="5863" width="10" style="1" bestFit="1" customWidth="1"/>
    <col min="5864" max="5864" width="9.5703125" style="1" bestFit="1" customWidth="1"/>
    <col min="5865" max="5865" width="8.28515625" style="1" bestFit="1" customWidth="1"/>
    <col min="5866" max="5866" width="10.28515625" style="1" customWidth="1"/>
    <col min="5867" max="5867" width="4.7109375" style="1" customWidth="1"/>
    <col min="5868" max="5868" width="5.140625" style="1" customWidth="1"/>
    <col min="5869" max="5869" width="5.85546875" style="1" customWidth="1"/>
    <col min="5870" max="5870" width="2.42578125" style="1" customWidth="1"/>
    <col min="5871" max="5871" width="4.5703125" style="1" customWidth="1"/>
    <col min="5872" max="5872" width="5.140625" style="1" customWidth="1"/>
    <col min="5873" max="5873" width="10" style="1" customWidth="1"/>
    <col min="5874" max="5874" width="10.85546875" style="1" customWidth="1"/>
    <col min="5875" max="6111" width="9.140625" style="1"/>
    <col min="6112" max="6112" width="4.140625" style="1" customWidth="1"/>
    <col min="6113" max="6113" width="42.42578125" style="1" customWidth="1"/>
    <col min="6114" max="6114" width="8.140625" style="1" customWidth="1"/>
    <col min="6115" max="6115" width="9.28515625" style="1" customWidth="1"/>
    <col min="6116" max="6116" width="11.42578125" style="1" customWidth="1"/>
    <col min="6117" max="6117" width="12.42578125" style="1" customWidth="1"/>
    <col min="6118" max="6118" width="10.42578125" style="1" customWidth="1"/>
    <col min="6119" max="6119" width="10" style="1" bestFit="1" customWidth="1"/>
    <col min="6120" max="6120" width="9.5703125" style="1" bestFit="1" customWidth="1"/>
    <col min="6121" max="6121" width="8.28515625" style="1" bestFit="1" customWidth="1"/>
    <col min="6122" max="6122" width="10.28515625" style="1" customWidth="1"/>
    <col min="6123" max="6123" width="4.7109375" style="1" customWidth="1"/>
    <col min="6124" max="6124" width="5.140625" style="1" customWidth="1"/>
    <col min="6125" max="6125" width="5.85546875" style="1" customWidth="1"/>
    <col min="6126" max="6126" width="2.42578125" style="1" customWidth="1"/>
    <col min="6127" max="6127" width="4.5703125" style="1" customWidth="1"/>
    <col min="6128" max="6128" width="5.140625" style="1" customWidth="1"/>
    <col min="6129" max="6129" width="10" style="1" customWidth="1"/>
    <col min="6130" max="6130" width="10.85546875" style="1" customWidth="1"/>
    <col min="6131" max="6367" width="9.140625" style="1"/>
    <col min="6368" max="6368" width="4.140625" style="1" customWidth="1"/>
    <col min="6369" max="6369" width="42.42578125" style="1" customWidth="1"/>
    <col min="6370" max="6370" width="8.140625" style="1" customWidth="1"/>
    <col min="6371" max="6371" width="9.28515625" style="1" customWidth="1"/>
    <col min="6372" max="6372" width="11.42578125" style="1" customWidth="1"/>
    <col min="6373" max="6373" width="12.42578125" style="1" customWidth="1"/>
    <col min="6374" max="6374" width="10.42578125" style="1" customWidth="1"/>
    <col min="6375" max="6375" width="10" style="1" bestFit="1" customWidth="1"/>
    <col min="6376" max="6376" width="9.5703125" style="1" bestFit="1" customWidth="1"/>
    <col min="6377" max="6377" width="8.28515625" style="1" bestFit="1" customWidth="1"/>
    <col min="6378" max="6378" width="10.28515625" style="1" customWidth="1"/>
    <col min="6379" max="6379" width="4.7109375" style="1" customWidth="1"/>
    <col min="6380" max="6380" width="5.140625" style="1" customWidth="1"/>
    <col min="6381" max="6381" width="5.85546875" style="1" customWidth="1"/>
    <col min="6382" max="6382" width="2.42578125" style="1" customWidth="1"/>
    <col min="6383" max="6383" width="4.5703125" style="1" customWidth="1"/>
    <col min="6384" max="6384" width="5.140625" style="1" customWidth="1"/>
    <col min="6385" max="6385" width="10" style="1" customWidth="1"/>
    <col min="6386" max="6386" width="10.85546875" style="1" customWidth="1"/>
    <col min="6387" max="6623" width="9.140625" style="1"/>
    <col min="6624" max="6624" width="4.140625" style="1" customWidth="1"/>
    <col min="6625" max="6625" width="42.42578125" style="1" customWidth="1"/>
    <col min="6626" max="6626" width="8.140625" style="1" customWidth="1"/>
    <col min="6627" max="6627" width="9.28515625" style="1" customWidth="1"/>
    <col min="6628" max="6628" width="11.42578125" style="1" customWidth="1"/>
    <col min="6629" max="6629" width="12.42578125" style="1" customWidth="1"/>
    <col min="6630" max="6630" width="10.42578125" style="1" customWidth="1"/>
    <col min="6631" max="6631" width="10" style="1" bestFit="1" customWidth="1"/>
    <col min="6632" max="6632" width="9.5703125" style="1" bestFit="1" customWidth="1"/>
    <col min="6633" max="6633" width="8.28515625" style="1" bestFit="1" customWidth="1"/>
    <col min="6634" max="6634" width="10.28515625" style="1" customWidth="1"/>
    <col min="6635" max="6635" width="4.7109375" style="1" customWidth="1"/>
    <col min="6636" max="6636" width="5.140625" style="1" customWidth="1"/>
    <col min="6637" max="6637" width="5.85546875" style="1" customWidth="1"/>
    <col min="6638" max="6638" width="2.42578125" style="1" customWidth="1"/>
    <col min="6639" max="6639" width="4.5703125" style="1" customWidth="1"/>
    <col min="6640" max="6640" width="5.140625" style="1" customWidth="1"/>
    <col min="6641" max="6641" width="10" style="1" customWidth="1"/>
    <col min="6642" max="6642" width="10.85546875" style="1" customWidth="1"/>
    <col min="6643" max="6879" width="9.140625" style="1"/>
    <col min="6880" max="6880" width="4.140625" style="1" customWidth="1"/>
    <col min="6881" max="6881" width="42.42578125" style="1" customWidth="1"/>
    <col min="6882" max="6882" width="8.140625" style="1" customWidth="1"/>
    <col min="6883" max="6883" width="9.28515625" style="1" customWidth="1"/>
    <col min="6884" max="6884" width="11.42578125" style="1" customWidth="1"/>
    <col min="6885" max="6885" width="12.42578125" style="1" customWidth="1"/>
    <col min="6886" max="6886" width="10.42578125" style="1" customWidth="1"/>
    <col min="6887" max="6887" width="10" style="1" bestFit="1" customWidth="1"/>
    <col min="6888" max="6888" width="9.5703125" style="1" bestFit="1" customWidth="1"/>
    <col min="6889" max="6889" width="8.28515625" style="1" bestFit="1" customWidth="1"/>
    <col min="6890" max="6890" width="10.28515625" style="1" customWidth="1"/>
    <col min="6891" max="6891" width="4.7109375" style="1" customWidth="1"/>
    <col min="6892" max="6892" width="5.140625" style="1" customWidth="1"/>
    <col min="6893" max="6893" width="5.85546875" style="1" customWidth="1"/>
    <col min="6894" max="6894" width="2.42578125" style="1" customWidth="1"/>
    <col min="6895" max="6895" width="4.5703125" style="1" customWidth="1"/>
    <col min="6896" max="6896" width="5.140625" style="1" customWidth="1"/>
    <col min="6897" max="6897" width="10" style="1" customWidth="1"/>
    <col min="6898" max="6898" width="10.85546875" style="1" customWidth="1"/>
    <col min="6899" max="7135" width="9.140625" style="1"/>
    <col min="7136" max="7136" width="4.140625" style="1" customWidth="1"/>
    <col min="7137" max="7137" width="42.42578125" style="1" customWidth="1"/>
    <col min="7138" max="7138" width="8.140625" style="1" customWidth="1"/>
    <col min="7139" max="7139" width="9.28515625" style="1" customWidth="1"/>
    <col min="7140" max="7140" width="11.42578125" style="1" customWidth="1"/>
    <col min="7141" max="7141" width="12.42578125" style="1" customWidth="1"/>
    <col min="7142" max="7142" width="10.42578125" style="1" customWidth="1"/>
    <col min="7143" max="7143" width="10" style="1" bestFit="1" customWidth="1"/>
    <col min="7144" max="7144" width="9.5703125" style="1" bestFit="1" customWidth="1"/>
    <col min="7145" max="7145" width="8.28515625" style="1" bestFit="1" customWidth="1"/>
    <col min="7146" max="7146" width="10.28515625" style="1" customWidth="1"/>
    <col min="7147" max="7147" width="4.7109375" style="1" customWidth="1"/>
    <col min="7148" max="7148" width="5.140625" style="1" customWidth="1"/>
    <col min="7149" max="7149" width="5.85546875" style="1" customWidth="1"/>
    <col min="7150" max="7150" width="2.42578125" style="1" customWidth="1"/>
    <col min="7151" max="7151" width="4.5703125" style="1" customWidth="1"/>
    <col min="7152" max="7152" width="5.140625" style="1" customWidth="1"/>
    <col min="7153" max="7153" width="10" style="1" customWidth="1"/>
    <col min="7154" max="7154" width="10.85546875" style="1" customWidth="1"/>
    <col min="7155" max="7391" width="9.140625" style="1"/>
    <col min="7392" max="7392" width="4.140625" style="1" customWidth="1"/>
    <col min="7393" max="7393" width="42.42578125" style="1" customWidth="1"/>
    <col min="7394" max="7394" width="8.140625" style="1" customWidth="1"/>
    <col min="7395" max="7395" width="9.28515625" style="1" customWidth="1"/>
    <col min="7396" max="7396" width="11.42578125" style="1" customWidth="1"/>
    <col min="7397" max="7397" width="12.42578125" style="1" customWidth="1"/>
    <col min="7398" max="7398" width="10.42578125" style="1" customWidth="1"/>
    <col min="7399" max="7399" width="10" style="1" bestFit="1" customWidth="1"/>
    <col min="7400" max="7400" width="9.5703125" style="1" bestFit="1" customWidth="1"/>
    <col min="7401" max="7401" width="8.28515625" style="1" bestFit="1" customWidth="1"/>
    <col min="7402" max="7402" width="10.28515625" style="1" customWidth="1"/>
    <col min="7403" max="7403" width="4.7109375" style="1" customWidth="1"/>
    <col min="7404" max="7404" width="5.140625" style="1" customWidth="1"/>
    <col min="7405" max="7405" width="5.85546875" style="1" customWidth="1"/>
    <col min="7406" max="7406" width="2.42578125" style="1" customWidth="1"/>
    <col min="7407" max="7407" width="4.5703125" style="1" customWidth="1"/>
    <col min="7408" max="7408" width="5.140625" style="1" customWidth="1"/>
    <col min="7409" max="7409" width="10" style="1" customWidth="1"/>
    <col min="7410" max="7410" width="10.85546875" style="1" customWidth="1"/>
    <col min="7411" max="7647" width="9.140625" style="1"/>
    <col min="7648" max="7648" width="4.140625" style="1" customWidth="1"/>
    <col min="7649" max="7649" width="42.42578125" style="1" customWidth="1"/>
    <col min="7650" max="7650" width="8.140625" style="1" customWidth="1"/>
    <col min="7651" max="7651" width="9.28515625" style="1" customWidth="1"/>
    <col min="7652" max="7652" width="11.42578125" style="1" customWidth="1"/>
    <col min="7653" max="7653" width="12.42578125" style="1" customWidth="1"/>
    <col min="7654" max="7654" width="10.42578125" style="1" customWidth="1"/>
    <col min="7655" max="7655" width="10" style="1" bestFit="1" customWidth="1"/>
    <col min="7656" max="7656" width="9.5703125" style="1" bestFit="1" customWidth="1"/>
    <col min="7657" max="7657" width="8.28515625" style="1" bestFit="1" customWidth="1"/>
    <col min="7658" max="7658" width="10.28515625" style="1" customWidth="1"/>
    <col min="7659" max="7659" width="4.7109375" style="1" customWidth="1"/>
    <col min="7660" max="7660" width="5.140625" style="1" customWidth="1"/>
    <col min="7661" max="7661" width="5.85546875" style="1" customWidth="1"/>
    <col min="7662" max="7662" width="2.42578125" style="1" customWidth="1"/>
    <col min="7663" max="7663" width="4.5703125" style="1" customWidth="1"/>
    <col min="7664" max="7664" width="5.140625" style="1" customWidth="1"/>
    <col min="7665" max="7665" width="10" style="1" customWidth="1"/>
    <col min="7666" max="7666" width="10.85546875" style="1" customWidth="1"/>
    <col min="7667" max="7903" width="9.140625" style="1"/>
    <col min="7904" max="7904" width="4.140625" style="1" customWidth="1"/>
    <col min="7905" max="7905" width="42.42578125" style="1" customWidth="1"/>
    <col min="7906" max="7906" width="8.140625" style="1" customWidth="1"/>
    <col min="7907" max="7907" width="9.28515625" style="1" customWidth="1"/>
    <col min="7908" max="7908" width="11.42578125" style="1" customWidth="1"/>
    <col min="7909" max="7909" width="12.42578125" style="1" customWidth="1"/>
    <col min="7910" max="7910" width="10.42578125" style="1" customWidth="1"/>
    <col min="7911" max="7911" width="10" style="1" bestFit="1" customWidth="1"/>
    <col min="7912" max="7912" width="9.5703125" style="1" bestFit="1" customWidth="1"/>
    <col min="7913" max="7913" width="8.28515625" style="1" bestFit="1" customWidth="1"/>
    <col min="7914" max="7914" width="10.28515625" style="1" customWidth="1"/>
    <col min="7915" max="7915" width="4.7109375" style="1" customWidth="1"/>
    <col min="7916" max="7916" width="5.140625" style="1" customWidth="1"/>
    <col min="7917" max="7917" width="5.85546875" style="1" customWidth="1"/>
    <col min="7918" max="7918" width="2.42578125" style="1" customWidth="1"/>
    <col min="7919" max="7919" width="4.5703125" style="1" customWidth="1"/>
    <col min="7920" max="7920" width="5.140625" style="1" customWidth="1"/>
    <col min="7921" max="7921" width="10" style="1" customWidth="1"/>
    <col min="7922" max="7922" width="10.85546875" style="1" customWidth="1"/>
    <col min="7923" max="8159" width="9.140625" style="1"/>
    <col min="8160" max="8160" width="4.140625" style="1" customWidth="1"/>
    <col min="8161" max="8161" width="42.42578125" style="1" customWidth="1"/>
    <col min="8162" max="8162" width="8.140625" style="1" customWidth="1"/>
    <col min="8163" max="8163" width="9.28515625" style="1" customWidth="1"/>
    <col min="8164" max="8164" width="11.42578125" style="1" customWidth="1"/>
    <col min="8165" max="8165" width="12.42578125" style="1" customWidth="1"/>
    <col min="8166" max="8166" width="10.42578125" style="1" customWidth="1"/>
    <col min="8167" max="8167" width="10" style="1" bestFit="1" customWidth="1"/>
    <col min="8168" max="8168" width="9.5703125" style="1" bestFit="1" customWidth="1"/>
    <col min="8169" max="8169" width="8.28515625" style="1" bestFit="1" customWidth="1"/>
    <col min="8170" max="8170" width="10.28515625" style="1" customWidth="1"/>
    <col min="8171" max="8171" width="4.7109375" style="1" customWidth="1"/>
    <col min="8172" max="8172" width="5.140625" style="1" customWidth="1"/>
    <col min="8173" max="8173" width="5.85546875" style="1" customWidth="1"/>
    <col min="8174" max="8174" width="2.42578125" style="1" customWidth="1"/>
    <col min="8175" max="8175" width="4.5703125" style="1" customWidth="1"/>
    <col min="8176" max="8176" width="5.140625" style="1" customWidth="1"/>
    <col min="8177" max="8177" width="10" style="1" customWidth="1"/>
    <col min="8178" max="8178" width="10.85546875" style="1" customWidth="1"/>
    <col min="8179" max="8415" width="9.140625" style="1"/>
    <col min="8416" max="8416" width="4.140625" style="1" customWidth="1"/>
    <col min="8417" max="8417" width="42.42578125" style="1" customWidth="1"/>
    <col min="8418" max="8418" width="8.140625" style="1" customWidth="1"/>
    <col min="8419" max="8419" width="9.28515625" style="1" customWidth="1"/>
    <col min="8420" max="8420" width="11.42578125" style="1" customWidth="1"/>
    <col min="8421" max="8421" width="12.42578125" style="1" customWidth="1"/>
    <col min="8422" max="8422" width="10.42578125" style="1" customWidth="1"/>
    <col min="8423" max="8423" width="10" style="1" bestFit="1" customWidth="1"/>
    <col min="8424" max="8424" width="9.5703125" style="1" bestFit="1" customWidth="1"/>
    <col min="8425" max="8425" width="8.28515625" style="1" bestFit="1" customWidth="1"/>
    <col min="8426" max="8426" width="10.28515625" style="1" customWidth="1"/>
    <col min="8427" max="8427" width="4.7109375" style="1" customWidth="1"/>
    <col min="8428" max="8428" width="5.140625" style="1" customWidth="1"/>
    <col min="8429" max="8429" width="5.85546875" style="1" customWidth="1"/>
    <col min="8430" max="8430" width="2.42578125" style="1" customWidth="1"/>
    <col min="8431" max="8431" width="4.5703125" style="1" customWidth="1"/>
    <col min="8432" max="8432" width="5.140625" style="1" customWidth="1"/>
    <col min="8433" max="8433" width="10" style="1" customWidth="1"/>
    <col min="8434" max="8434" width="10.85546875" style="1" customWidth="1"/>
    <col min="8435" max="8671" width="9.140625" style="1"/>
    <col min="8672" max="8672" width="4.140625" style="1" customWidth="1"/>
    <col min="8673" max="8673" width="42.42578125" style="1" customWidth="1"/>
    <col min="8674" max="8674" width="8.140625" style="1" customWidth="1"/>
    <col min="8675" max="8675" width="9.28515625" style="1" customWidth="1"/>
    <col min="8676" max="8676" width="11.42578125" style="1" customWidth="1"/>
    <col min="8677" max="8677" width="12.42578125" style="1" customWidth="1"/>
    <col min="8678" max="8678" width="10.42578125" style="1" customWidth="1"/>
    <col min="8679" max="8679" width="10" style="1" bestFit="1" customWidth="1"/>
    <col min="8680" max="8680" width="9.5703125" style="1" bestFit="1" customWidth="1"/>
    <col min="8681" max="8681" width="8.28515625" style="1" bestFit="1" customWidth="1"/>
    <col min="8682" max="8682" width="10.28515625" style="1" customWidth="1"/>
    <col min="8683" max="8683" width="4.7109375" style="1" customWidth="1"/>
    <col min="8684" max="8684" width="5.140625" style="1" customWidth="1"/>
    <col min="8685" max="8685" width="5.85546875" style="1" customWidth="1"/>
    <col min="8686" max="8686" width="2.42578125" style="1" customWidth="1"/>
    <col min="8687" max="8687" width="4.5703125" style="1" customWidth="1"/>
    <col min="8688" max="8688" width="5.140625" style="1" customWidth="1"/>
    <col min="8689" max="8689" width="10" style="1" customWidth="1"/>
    <col min="8690" max="8690" width="10.85546875" style="1" customWidth="1"/>
    <col min="8691" max="8927" width="9.140625" style="1"/>
    <col min="8928" max="8928" width="4.140625" style="1" customWidth="1"/>
    <col min="8929" max="8929" width="42.42578125" style="1" customWidth="1"/>
    <col min="8930" max="8930" width="8.140625" style="1" customWidth="1"/>
    <col min="8931" max="8931" width="9.28515625" style="1" customWidth="1"/>
    <col min="8932" max="8932" width="11.42578125" style="1" customWidth="1"/>
    <col min="8933" max="8933" width="12.42578125" style="1" customWidth="1"/>
    <col min="8934" max="8934" width="10.42578125" style="1" customWidth="1"/>
    <col min="8935" max="8935" width="10" style="1" bestFit="1" customWidth="1"/>
    <col min="8936" max="8936" width="9.5703125" style="1" bestFit="1" customWidth="1"/>
    <col min="8937" max="8937" width="8.28515625" style="1" bestFit="1" customWidth="1"/>
    <col min="8938" max="8938" width="10.28515625" style="1" customWidth="1"/>
    <col min="8939" max="8939" width="4.7109375" style="1" customWidth="1"/>
    <col min="8940" max="8940" width="5.140625" style="1" customWidth="1"/>
    <col min="8941" max="8941" width="5.85546875" style="1" customWidth="1"/>
    <col min="8942" max="8942" width="2.42578125" style="1" customWidth="1"/>
    <col min="8943" max="8943" width="4.5703125" style="1" customWidth="1"/>
    <col min="8944" max="8944" width="5.140625" style="1" customWidth="1"/>
    <col min="8945" max="8945" width="10" style="1" customWidth="1"/>
    <col min="8946" max="8946" width="10.85546875" style="1" customWidth="1"/>
    <col min="8947" max="9183" width="9.140625" style="1"/>
    <col min="9184" max="9184" width="4.140625" style="1" customWidth="1"/>
    <col min="9185" max="9185" width="42.42578125" style="1" customWidth="1"/>
    <col min="9186" max="9186" width="8.140625" style="1" customWidth="1"/>
    <col min="9187" max="9187" width="9.28515625" style="1" customWidth="1"/>
    <col min="9188" max="9188" width="11.42578125" style="1" customWidth="1"/>
    <col min="9189" max="9189" width="12.42578125" style="1" customWidth="1"/>
    <col min="9190" max="9190" width="10.42578125" style="1" customWidth="1"/>
    <col min="9191" max="9191" width="10" style="1" bestFit="1" customWidth="1"/>
    <col min="9192" max="9192" width="9.5703125" style="1" bestFit="1" customWidth="1"/>
    <col min="9193" max="9193" width="8.28515625" style="1" bestFit="1" customWidth="1"/>
    <col min="9194" max="9194" width="10.28515625" style="1" customWidth="1"/>
    <col min="9195" max="9195" width="4.7109375" style="1" customWidth="1"/>
    <col min="9196" max="9196" width="5.140625" style="1" customWidth="1"/>
    <col min="9197" max="9197" width="5.85546875" style="1" customWidth="1"/>
    <col min="9198" max="9198" width="2.42578125" style="1" customWidth="1"/>
    <col min="9199" max="9199" width="4.5703125" style="1" customWidth="1"/>
    <col min="9200" max="9200" width="5.140625" style="1" customWidth="1"/>
    <col min="9201" max="9201" width="10" style="1" customWidth="1"/>
    <col min="9202" max="9202" width="10.85546875" style="1" customWidth="1"/>
    <col min="9203" max="9439" width="9.140625" style="1"/>
    <col min="9440" max="9440" width="4.140625" style="1" customWidth="1"/>
    <col min="9441" max="9441" width="42.42578125" style="1" customWidth="1"/>
    <col min="9442" max="9442" width="8.140625" style="1" customWidth="1"/>
    <col min="9443" max="9443" width="9.28515625" style="1" customWidth="1"/>
    <col min="9444" max="9444" width="11.42578125" style="1" customWidth="1"/>
    <col min="9445" max="9445" width="12.42578125" style="1" customWidth="1"/>
    <col min="9446" max="9446" width="10.42578125" style="1" customWidth="1"/>
    <col min="9447" max="9447" width="10" style="1" bestFit="1" customWidth="1"/>
    <col min="9448" max="9448" width="9.5703125" style="1" bestFit="1" customWidth="1"/>
    <col min="9449" max="9449" width="8.28515625" style="1" bestFit="1" customWidth="1"/>
    <col min="9450" max="9450" width="10.28515625" style="1" customWidth="1"/>
    <col min="9451" max="9451" width="4.7109375" style="1" customWidth="1"/>
    <col min="9452" max="9452" width="5.140625" style="1" customWidth="1"/>
    <col min="9453" max="9453" width="5.85546875" style="1" customWidth="1"/>
    <col min="9454" max="9454" width="2.42578125" style="1" customWidth="1"/>
    <col min="9455" max="9455" width="4.5703125" style="1" customWidth="1"/>
    <col min="9456" max="9456" width="5.140625" style="1" customWidth="1"/>
    <col min="9457" max="9457" width="10" style="1" customWidth="1"/>
    <col min="9458" max="9458" width="10.85546875" style="1" customWidth="1"/>
    <col min="9459" max="9695" width="9.140625" style="1"/>
    <col min="9696" max="9696" width="4.140625" style="1" customWidth="1"/>
    <col min="9697" max="9697" width="42.42578125" style="1" customWidth="1"/>
    <col min="9698" max="9698" width="8.140625" style="1" customWidth="1"/>
    <col min="9699" max="9699" width="9.28515625" style="1" customWidth="1"/>
    <col min="9700" max="9700" width="11.42578125" style="1" customWidth="1"/>
    <col min="9701" max="9701" width="12.42578125" style="1" customWidth="1"/>
    <col min="9702" max="9702" width="10.42578125" style="1" customWidth="1"/>
    <col min="9703" max="9703" width="10" style="1" bestFit="1" customWidth="1"/>
    <col min="9704" max="9704" width="9.5703125" style="1" bestFit="1" customWidth="1"/>
    <col min="9705" max="9705" width="8.28515625" style="1" bestFit="1" customWidth="1"/>
    <col min="9706" max="9706" width="10.28515625" style="1" customWidth="1"/>
    <col min="9707" max="9707" width="4.7109375" style="1" customWidth="1"/>
    <col min="9708" max="9708" width="5.140625" style="1" customWidth="1"/>
    <col min="9709" max="9709" width="5.85546875" style="1" customWidth="1"/>
    <col min="9710" max="9710" width="2.42578125" style="1" customWidth="1"/>
    <col min="9711" max="9711" width="4.5703125" style="1" customWidth="1"/>
    <col min="9712" max="9712" width="5.140625" style="1" customWidth="1"/>
    <col min="9713" max="9713" width="10" style="1" customWidth="1"/>
    <col min="9714" max="9714" width="10.85546875" style="1" customWidth="1"/>
    <col min="9715" max="9951" width="9.140625" style="1"/>
    <col min="9952" max="9952" width="4.140625" style="1" customWidth="1"/>
    <col min="9953" max="9953" width="42.42578125" style="1" customWidth="1"/>
    <col min="9954" max="9954" width="8.140625" style="1" customWidth="1"/>
    <col min="9955" max="9955" width="9.28515625" style="1" customWidth="1"/>
    <col min="9956" max="9956" width="11.42578125" style="1" customWidth="1"/>
    <col min="9957" max="9957" width="12.42578125" style="1" customWidth="1"/>
    <col min="9958" max="9958" width="10.42578125" style="1" customWidth="1"/>
    <col min="9959" max="9959" width="10" style="1" bestFit="1" customWidth="1"/>
    <col min="9960" max="9960" width="9.5703125" style="1" bestFit="1" customWidth="1"/>
    <col min="9961" max="9961" width="8.28515625" style="1" bestFit="1" customWidth="1"/>
    <col min="9962" max="9962" width="10.28515625" style="1" customWidth="1"/>
    <col min="9963" max="9963" width="4.7109375" style="1" customWidth="1"/>
    <col min="9964" max="9964" width="5.140625" style="1" customWidth="1"/>
    <col min="9965" max="9965" width="5.85546875" style="1" customWidth="1"/>
    <col min="9966" max="9966" width="2.42578125" style="1" customWidth="1"/>
    <col min="9967" max="9967" width="4.5703125" style="1" customWidth="1"/>
    <col min="9968" max="9968" width="5.140625" style="1" customWidth="1"/>
    <col min="9969" max="9969" width="10" style="1" customWidth="1"/>
    <col min="9970" max="9970" width="10.85546875" style="1" customWidth="1"/>
    <col min="9971" max="10207" width="9.140625" style="1"/>
    <col min="10208" max="10208" width="4.140625" style="1" customWidth="1"/>
    <col min="10209" max="10209" width="42.42578125" style="1" customWidth="1"/>
    <col min="10210" max="10210" width="8.140625" style="1" customWidth="1"/>
    <col min="10211" max="10211" width="9.28515625" style="1" customWidth="1"/>
    <col min="10212" max="10212" width="11.42578125" style="1" customWidth="1"/>
    <col min="10213" max="10213" width="12.42578125" style="1" customWidth="1"/>
    <col min="10214" max="10214" width="10.42578125" style="1" customWidth="1"/>
    <col min="10215" max="10215" width="10" style="1" bestFit="1" customWidth="1"/>
    <col min="10216" max="10216" width="9.5703125" style="1" bestFit="1" customWidth="1"/>
    <col min="10217" max="10217" width="8.28515625" style="1" bestFit="1" customWidth="1"/>
    <col min="10218" max="10218" width="10.28515625" style="1" customWidth="1"/>
    <col min="10219" max="10219" width="4.7109375" style="1" customWidth="1"/>
    <col min="10220" max="10220" width="5.140625" style="1" customWidth="1"/>
    <col min="10221" max="10221" width="5.85546875" style="1" customWidth="1"/>
    <col min="10222" max="10222" width="2.42578125" style="1" customWidth="1"/>
    <col min="10223" max="10223" width="4.5703125" style="1" customWidth="1"/>
    <col min="10224" max="10224" width="5.140625" style="1" customWidth="1"/>
    <col min="10225" max="10225" width="10" style="1" customWidth="1"/>
    <col min="10226" max="10226" width="10.85546875" style="1" customWidth="1"/>
    <col min="10227" max="10463" width="9.140625" style="1"/>
    <col min="10464" max="10464" width="4.140625" style="1" customWidth="1"/>
    <col min="10465" max="10465" width="42.42578125" style="1" customWidth="1"/>
    <col min="10466" max="10466" width="8.140625" style="1" customWidth="1"/>
    <col min="10467" max="10467" width="9.28515625" style="1" customWidth="1"/>
    <col min="10468" max="10468" width="11.42578125" style="1" customWidth="1"/>
    <col min="10469" max="10469" width="12.42578125" style="1" customWidth="1"/>
    <col min="10470" max="10470" width="10.42578125" style="1" customWidth="1"/>
    <col min="10471" max="10471" width="10" style="1" bestFit="1" customWidth="1"/>
    <col min="10472" max="10472" width="9.5703125" style="1" bestFit="1" customWidth="1"/>
    <col min="10473" max="10473" width="8.28515625" style="1" bestFit="1" customWidth="1"/>
    <col min="10474" max="10474" width="10.28515625" style="1" customWidth="1"/>
    <col min="10475" max="10475" width="4.7109375" style="1" customWidth="1"/>
    <col min="10476" max="10476" width="5.140625" style="1" customWidth="1"/>
    <col min="10477" max="10477" width="5.85546875" style="1" customWidth="1"/>
    <col min="10478" max="10478" width="2.42578125" style="1" customWidth="1"/>
    <col min="10479" max="10479" width="4.5703125" style="1" customWidth="1"/>
    <col min="10480" max="10480" width="5.140625" style="1" customWidth="1"/>
    <col min="10481" max="10481" width="10" style="1" customWidth="1"/>
    <col min="10482" max="10482" width="10.85546875" style="1" customWidth="1"/>
    <col min="10483" max="10719" width="9.140625" style="1"/>
    <col min="10720" max="10720" width="4.140625" style="1" customWidth="1"/>
    <col min="10721" max="10721" width="42.42578125" style="1" customWidth="1"/>
    <col min="10722" max="10722" width="8.140625" style="1" customWidth="1"/>
    <col min="10723" max="10723" width="9.28515625" style="1" customWidth="1"/>
    <col min="10724" max="10724" width="11.42578125" style="1" customWidth="1"/>
    <col min="10725" max="10725" width="12.42578125" style="1" customWidth="1"/>
    <col min="10726" max="10726" width="10.42578125" style="1" customWidth="1"/>
    <col min="10727" max="10727" width="10" style="1" bestFit="1" customWidth="1"/>
    <col min="10728" max="10728" width="9.5703125" style="1" bestFit="1" customWidth="1"/>
    <col min="10729" max="10729" width="8.28515625" style="1" bestFit="1" customWidth="1"/>
    <col min="10730" max="10730" width="10.28515625" style="1" customWidth="1"/>
    <col min="10731" max="10731" width="4.7109375" style="1" customWidth="1"/>
    <col min="10732" max="10732" width="5.140625" style="1" customWidth="1"/>
    <col min="10733" max="10733" width="5.85546875" style="1" customWidth="1"/>
    <col min="10734" max="10734" width="2.42578125" style="1" customWidth="1"/>
    <col min="10735" max="10735" width="4.5703125" style="1" customWidth="1"/>
    <col min="10736" max="10736" width="5.140625" style="1" customWidth="1"/>
    <col min="10737" max="10737" width="10" style="1" customWidth="1"/>
    <col min="10738" max="10738" width="10.85546875" style="1" customWidth="1"/>
    <col min="10739" max="10975" width="9.140625" style="1"/>
    <col min="10976" max="10976" width="4.140625" style="1" customWidth="1"/>
    <col min="10977" max="10977" width="42.42578125" style="1" customWidth="1"/>
    <col min="10978" max="10978" width="8.140625" style="1" customWidth="1"/>
    <col min="10979" max="10979" width="9.28515625" style="1" customWidth="1"/>
    <col min="10980" max="10980" width="11.42578125" style="1" customWidth="1"/>
    <col min="10981" max="10981" width="12.42578125" style="1" customWidth="1"/>
    <col min="10982" max="10982" width="10.42578125" style="1" customWidth="1"/>
    <col min="10983" max="10983" width="10" style="1" bestFit="1" customWidth="1"/>
    <col min="10984" max="10984" width="9.5703125" style="1" bestFit="1" customWidth="1"/>
    <col min="10985" max="10985" width="8.28515625" style="1" bestFit="1" customWidth="1"/>
    <col min="10986" max="10986" width="10.28515625" style="1" customWidth="1"/>
    <col min="10987" max="10987" width="4.7109375" style="1" customWidth="1"/>
    <col min="10988" max="10988" width="5.140625" style="1" customWidth="1"/>
    <col min="10989" max="10989" width="5.85546875" style="1" customWidth="1"/>
    <col min="10990" max="10990" width="2.42578125" style="1" customWidth="1"/>
    <col min="10991" max="10991" width="4.5703125" style="1" customWidth="1"/>
    <col min="10992" max="10992" width="5.140625" style="1" customWidth="1"/>
    <col min="10993" max="10993" width="10" style="1" customWidth="1"/>
    <col min="10994" max="10994" width="10.85546875" style="1" customWidth="1"/>
    <col min="10995" max="11231" width="9.140625" style="1"/>
    <col min="11232" max="11232" width="4.140625" style="1" customWidth="1"/>
    <col min="11233" max="11233" width="42.42578125" style="1" customWidth="1"/>
    <col min="11234" max="11234" width="8.140625" style="1" customWidth="1"/>
    <col min="11235" max="11235" width="9.28515625" style="1" customWidth="1"/>
    <col min="11236" max="11236" width="11.42578125" style="1" customWidth="1"/>
    <col min="11237" max="11237" width="12.42578125" style="1" customWidth="1"/>
    <col min="11238" max="11238" width="10.42578125" style="1" customWidth="1"/>
    <col min="11239" max="11239" width="10" style="1" bestFit="1" customWidth="1"/>
    <col min="11240" max="11240" width="9.5703125" style="1" bestFit="1" customWidth="1"/>
    <col min="11241" max="11241" width="8.28515625" style="1" bestFit="1" customWidth="1"/>
    <col min="11242" max="11242" width="10.28515625" style="1" customWidth="1"/>
    <col min="11243" max="11243" width="4.7109375" style="1" customWidth="1"/>
    <col min="11244" max="11244" width="5.140625" style="1" customWidth="1"/>
    <col min="11245" max="11245" width="5.85546875" style="1" customWidth="1"/>
    <col min="11246" max="11246" width="2.42578125" style="1" customWidth="1"/>
    <col min="11247" max="11247" width="4.5703125" style="1" customWidth="1"/>
    <col min="11248" max="11248" width="5.140625" style="1" customWidth="1"/>
    <col min="11249" max="11249" width="10" style="1" customWidth="1"/>
    <col min="11250" max="11250" width="10.85546875" style="1" customWidth="1"/>
    <col min="11251" max="11487" width="9.140625" style="1"/>
    <col min="11488" max="11488" width="4.140625" style="1" customWidth="1"/>
    <col min="11489" max="11489" width="42.42578125" style="1" customWidth="1"/>
    <col min="11490" max="11490" width="8.140625" style="1" customWidth="1"/>
    <col min="11491" max="11491" width="9.28515625" style="1" customWidth="1"/>
    <col min="11492" max="11492" width="11.42578125" style="1" customWidth="1"/>
    <col min="11493" max="11493" width="12.42578125" style="1" customWidth="1"/>
    <col min="11494" max="11494" width="10.42578125" style="1" customWidth="1"/>
    <col min="11495" max="11495" width="10" style="1" bestFit="1" customWidth="1"/>
    <col min="11496" max="11496" width="9.5703125" style="1" bestFit="1" customWidth="1"/>
    <col min="11497" max="11497" width="8.28515625" style="1" bestFit="1" customWidth="1"/>
    <col min="11498" max="11498" width="10.28515625" style="1" customWidth="1"/>
    <col min="11499" max="11499" width="4.7109375" style="1" customWidth="1"/>
    <col min="11500" max="11500" width="5.140625" style="1" customWidth="1"/>
    <col min="11501" max="11501" width="5.85546875" style="1" customWidth="1"/>
    <col min="11502" max="11502" width="2.42578125" style="1" customWidth="1"/>
    <col min="11503" max="11503" width="4.5703125" style="1" customWidth="1"/>
    <col min="11504" max="11504" width="5.140625" style="1" customWidth="1"/>
    <col min="11505" max="11505" width="10" style="1" customWidth="1"/>
    <col min="11506" max="11506" width="10.85546875" style="1" customWidth="1"/>
    <col min="11507" max="11743" width="9.140625" style="1"/>
    <col min="11744" max="11744" width="4.140625" style="1" customWidth="1"/>
    <col min="11745" max="11745" width="42.42578125" style="1" customWidth="1"/>
    <col min="11746" max="11746" width="8.140625" style="1" customWidth="1"/>
    <col min="11747" max="11747" width="9.28515625" style="1" customWidth="1"/>
    <col min="11748" max="11748" width="11.42578125" style="1" customWidth="1"/>
    <col min="11749" max="11749" width="12.42578125" style="1" customWidth="1"/>
    <col min="11750" max="11750" width="10.42578125" style="1" customWidth="1"/>
    <col min="11751" max="11751" width="10" style="1" bestFit="1" customWidth="1"/>
    <col min="11752" max="11752" width="9.5703125" style="1" bestFit="1" customWidth="1"/>
    <col min="11753" max="11753" width="8.28515625" style="1" bestFit="1" customWidth="1"/>
    <col min="11754" max="11754" width="10.28515625" style="1" customWidth="1"/>
    <col min="11755" max="11755" width="4.7109375" style="1" customWidth="1"/>
    <col min="11756" max="11756" width="5.140625" style="1" customWidth="1"/>
    <col min="11757" max="11757" width="5.85546875" style="1" customWidth="1"/>
    <col min="11758" max="11758" width="2.42578125" style="1" customWidth="1"/>
    <col min="11759" max="11759" width="4.5703125" style="1" customWidth="1"/>
    <col min="11760" max="11760" width="5.140625" style="1" customWidth="1"/>
    <col min="11761" max="11761" width="10" style="1" customWidth="1"/>
    <col min="11762" max="11762" width="10.85546875" style="1" customWidth="1"/>
    <col min="11763" max="11999" width="9.140625" style="1"/>
    <col min="12000" max="12000" width="4.140625" style="1" customWidth="1"/>
    <col min="12001" max="12001" width="42.42578125" style="1" customWidth="1"/>
    <col min="12002" max="12002" width="8.140625" style="1" customWidth="1"/>
    <col min="12003" max="12003" width="9.28515625" style="1" customWidth="1"/>
    <col min="12004" max="12004" width="11.42578125" style="1" customWidth="1"/>
    <col min="12005" max="12005" width="12.42578125" style="1" customWidth="1"/>
    <col min="12006" max="12006" width="10.42578125" style="1" customWidth="1"/>
    <col min="12007" max="12007" width="10" style="1" bestFit="1" customWidth="1"/>
    <col min="12008" max="12008" width="9.5703125" style="1" bestFit="1" customWidth="1"/>
    <col min="12009" max="12009" width="8.28515625" style="1" bestFit="1" customWidth="1"/>
    <col min="12010" max="12010" width="10.28515625" style="1" customWidth="1"/>
    <col min="12011" max="12011" width="4.7109375" style="1" customWidth="1"/>
    <col min="12012" max="12012" width="5.140625" style="1" customWidth="1"/>
    <col min="12013" max="12013" width="5.85546875" style="1" customWidth="1"/>
    <col min="12014" max="12014" width="2.42578125" style="1" customWidth="1"/>
    <col min="12015" max="12015" width="4.5703125" style="1" customWidth="1"/>
    <col min="12016" max="12016" width="5.140625" style="1" customWidth="1"/>
    <col min="12017" max="12017" width="10" style="1" customWidth="1"/>
    <col min="12018" max="12018" width="10.85546875" style="1" customWidth="1"/>
    <col min="12019" max="12255" width="9.140625" style="1"/>
    <col min="12256" max="12256" width="4.140625" style="1" customWidth="1"/>
    <col min="12257" max="12257" width="42.42578125" style="1" customWidth="1"/>
    <col min="12258" max="12258" width="8.140625" style="1" customWidth="1"/>
    <col min="12259" max="12259" width="9.28515625" style="1" customWidth="1"/>
    <col min="12260" max="12260" width="11.42578125" style="1" customWidth="1"/>
    <col min="12261" max="12261" width="12.42578125" style="1" customWidth="1"/>
    <col min="12262" max="12262" width="10.42578125" style="1" customWidth="1"/>
    <col min="12263" max="12263" width="10" style="1" bestFit="1" customWidth="1"/>
    <col min="12264" max="12264" width="9.5703125" style="1" bestFit="1" customWidth="1"/>
    <col min="12265" max="12265" width="8.28515625" style="1" bestFit="1" customWidth="1"/>
    <col min="12266" max="12266" width="10.28515625" style="1" customWidth="1"/>
    <col min="12267" max="12267" width="4.7109375" style="1" customWidth="1"/>
    <col min="12268" max="12268" width="5.140625" style="1" customWidth="1"/>
    <col min="12269" max="12269" width="5.85546875" style="1" customWidth="1"/>
    <col min="12270" max="12270" width="2.42578125" style="1" customWidth="1"/>
    <col min="12271" max="12271" width="4.5703125" style="1" customWidth="1"/>
    <col min="12272" max="12272" width="5.140625" style="1" customWidth="1"/>
    <col min="12273" max="12273" width="10" style="1" customWidth="1"/>
    <col min="12274" max="12274" width="10.85546875" style="1" customWidth="1"/>
    <col min="12275" max="12511" width="9.140625" style="1"/>
    <col min="12512" max="12512" width="4.140625" style="1" customWidth="1"/>
    <col min="12513" max="12513" width="42.42578125" style="1" customWidth="1"/>
    <col min="12514" max="12514" width="8.140625" style="1" customWidth="1"/>
    <col min="12515" max="12515" width="9.28515625" style="1" customWidth="1"/>
    <col min="12516" max="12516" width="11.42578125" style="1" customWidth="1"/>
    <col min="12517" max="12517" width="12.42578125" style="1" customWidth="1"/>
    <col min="12518" max="12518" width="10.42578125" style="1" customWidth="1"/>
    <col min="12519" max="12519" width="10" style="1" bestFit="1" customWidth="1"/>
    <col min="12520" max="12520" width="9.5703125" style="1" bestFit="1" customWidth="1"/>
    <col min="12521" max="12521" width="8.28515625" style="1" bestFit="1" customWidth="1"/>
    <col min="12522" max="12522" width="10.28515625" style="1" customWidth="1"/>
    <col min="12523" max="12523" width="4.7109375" style="1" customWidth="1"/>
    <col min="12524" max="12524" width="5.140625" style="1" customWidth="1"/>
    <col min="12525" max="12525" width="5.85546875" style="1" customWidth="1"/>
    <col min="12526" max="12526" width="2.42578125" style="1" customWidth="1"/>
    <col min="12527" max="12527" width="4.5703125" style="1" customWidth="1"/>
    <col min="12528" max="12528" width="5.140625" style="1" customWidth="1"/>
    <col min="12529" max="12529" width="10" style="1" customWidth="1"/>
    <col min="12530" max="12530" width="10.85546875" style="1" customWidth="1"/>
    <col min="12531" max="12767" width="9.140625" style="1"/>
    <col min="12768" max="12768" width="4.140625" style="1" customWidth="1"/>
    <col min="12769" max="12769" width="42.42578125" style="1" customWidth="1"/>
    <col min="12770" max="12770" width="8.140625" style="1" customWidth="1"/>
    <col min="12771" max="12771" width="9.28515625" style="1" customWidth="1"/>
    <col min="12772" max="12772" width="11.42578125" style="1" customWidth="1"/>
    <col min="12773" max="12773" width="12.42578125" style="1" customWidth="1"/>
    <col min="12774" max="12774" width="10.42578125" style="1" customWidth="1"/>
    <col min="12775" max="12775" width="10" style="1" bestFit="1" customWidth="1"/>
    <col min="12776" max="12776" width="9.5703125" style="1" bestFit="1" customWidth="1"/>
    <col min="12777" max="12777" width="8.28515625" style="1" bestFit="1" customWidth="1"/>
    <col min="12778" max="12778" width="10.28515625" style="1" customWidth="1"/>
    <col min="12779" max="12779" width="4.7109375" style="1" customWidth="1"/>
    <col min="12780" max="12780" width="5.140625" style="1" customWidth="1"/>
    <col min="12781" max="12781" width="5.85546875" style="1" customWidth="1"/>
    <col min="12782" max="12782" width="2.42578125" style="1" customWidth="1"/>
    <col min="12783" max="12783" width="4.5703125" style="1" customWidth="1"/>
    <col min="12784" max="12784" width="5.140625" style="1" customWidth="1"/>
    <col min="12785" max="12785" width="10" style="1" customWidth="1"/>
    <col min="12786" max="12786" width="10.85546875" style="1" customWidth="1"/>
    <col min="12787" max="13023" width="9.140625" style="1"/>
    <col min="13024" max="13024" width="4.140625" style="1" customWidth="1"/>
    <col min="13025" max="13025" width="42.42578125" style="1" customWidth="1"/>
    <col min="13026" max="13026" width="8.140625" style="1" customWidth="1"/>
    <col min="13027" max="13027" width="9.28515625" style="1" customWidth="1"/>
    <col min="13028" max="13028" width="11.42578125" style="1" customWidth="1"/>
    <col min="13029" max="13029" width="12.42578125" style="1" customWidth="1"/>
    <col min="13030" max="13030" width="10.42578125" style="1" customWidth="1"/>
    <col min="13031" max="13031" width="10" style="1" bestFit="1" customWidth="1"/>
    <col min="13032" max="13032" width="9.5703125" style="1" bestFit="1" customWidth="1"/>
    <col min="13033" max="13033" width="8.28515625" style="1" bestFit="1" customWidth="1"/>
    <col min="13034" max="13034" width="10.28515625" style="1" customWidth="1"/>
    <col min="13035" max="13035" width="4.7109375" style="1" customWidth="1"/>
    <col min="13036" max="13036" width="5.140625" style="1" customWidth="1"/>
    <col min="13037" max="13037" width="5.85546875" style="1" customWidth="1"/>
    <col min="13038" max="13038" width="2.42578125" style="1" customWidth="1"/>
    <col min="13039" max="13039" width="4.5703125" style="1" customWidth="1"/>
    <col min="13040" max="13040" width="5.140625" style="1" customWidth="1"/>
    <col min="13041" max="13041" width="10" style="1" customWidth="1"/>
    <col min="13042" max="13042" width="10.85546875" style="1" customWidth="1"/>
    <col min="13043" max="13279" width="9.140625" style="1"/>
    <col min="13280" max="13280" width="4.140625" style="1" customWidth="1"/>
    <col min="13281" max="13281" width="42.42578125" style="1" customWidth="1"/>
    <col min="13282" max="13282" width="8.140625" style="1" customWidth="1"/>
    <col min="13283" max="13283" width="9.28515625" style="1" customWidth="1"/>
    <col min="13284" max="13284" width="11.42578125" style="1" customWidth="1"/>
    <col min="13285" max="13285" width="12.42578125" style="1" customWidth="1"/>
    <col min="13286" max="13286" width="10.42578125" style="1" customWidth="1"/>
    <col min="13287" max="13287" width="10" style="1" bestFit="1" customWidth="1"/>
    <col min="13288" max="13288" width="9.5703125" style="1" bestFit="1" customWidth="1"/>
    <col min="13289" max="13289" width="8.28515625" style="1" bestFit="1" customWidth="1"/>
    <col min="13290" max="13290" width="10.28515625" style="1" customWidth="1"/>
    <col min="13291" max="13291" width="4.7109375" style="1" customWidth="1"/>
    <col min="13292" max="13292" width="5.140625" style="1" customWidth="1"/>
    <col min="13293" max="13293" width="5.85546875" style="1" customWidth="1"/>
    <col min="13294" max="13294" width="2.42578125" style="1" customWidth="1"/>
    <col min="13295" max="13295" width="4.5703125" style="1" customWidth="1"/>
    <col min="13296" max="13296" width="5.140625" style="1" customWidth="1"/>
    <col min="13297" max="13297" width="10" style="1" customWidth="1"/>
    <col min="13298" max="13298" width="10.85546875" style="1" customWidth="1"/>
    <col min="13299" max="13535" width="9.140625" style="1"/>
    <col min="13536" max="13536" width="4.140625" style="1" customWidth="1"/>
    <col min="13537" max="13537" width="42.42578125" style="1" customWidth="1"/>
    <col min="13538" max="13538" width="8.140625" style="1" customWidth="1"/>
    <col min="13539" max="13539" width="9.28515625" style="1" customWidth="1"/>
    <col min="13540" max="13540" width="11.42578125" style="1" customWidth="1"/>
    <col min="13541" max="13541" width="12.42578125" style="1" customWidth="1"/>
    <col min="13542" max="13542" width="10.42578125" style="1" customWidth="1"/>
    <col min="13543" max="13543" width="10" style="1" bestFit="1" customWidth="1"/>
    <col min="13544" max="13544" width="9.5703125" style="1" bestFit="1" customWidth="1"/>
    <col min="13545" max="13545" width="8.28515625" style="1" bestFit="1" customWidth="1"/>
    <col min="13546" max="13546" width="10.28515625" style="1" customWidth="1"/>
    <col min="13547" max="13547" width="4.7109375" style="1" customWidth="1"/>
    <col min="13548" max="13548" width="5.140625" style="1" customWidth="1"/>
    <col min="13549" max="13549" width="5.85546875" style="1" customWidth="1"/>
    <col min="13550" max="13550" width="2.42578125" style="1" customWidth="1"/>
    <col min="13551" max="13551" width="4.5703125" style="1" customWidth="1"/>
    <col min="13552" max="13552" width="5.140625" style="1" customWidth="1"/>
    <col min="13553" max="13553" width="10" style="1" customWidth="1"/>
    <col min="13554" max="13554" width="10.85546875" style="1" customWidth="1"/>
    <col min="13555" max="13791" width="9.140625" style="1"/>
    <col min="13792" max="13792" width="4.140625" style="1" customWidth="1"/>
    <col min="13793" max="13793" width="42.42578125" style="1" customWidth="1"/>
    <col min="13794" max="13794" width="8.140625" style="1" customWidth="1"/>
    <col min="13795" max="13795" width="9.28515625" style="1" customWidth="1"/>
    <col min="13796" max="13796" width="11.42578125" style="1" customWidth="1"/>
    <col min="13797" max="13797" width="12.42578125" style="1" customWidth="1"/>
    <col min="13798" max="13798" width="10.42578125" style="1" customWidth="1"/>
    <col min="13799" max="13799" width="10" style="1" bestFit="1" customWidth="1"/>
    <col min="13800" max="13800" width="9.5703125" style="1" bestFit="1" customWidth="1"/>
    <col min="13801" max="13801" width="8.28515625" style="1" bestFit="1" customWidth="1"/>
    <col min="13802" max="13802" width="10.28515625" style="1" customWidth="1"/>
    <col min="13803" max="13803" width="4.7109375" style="1" customWidth="1"/>
    <col min="13804" max="13804" width="5.140625" style="1" customWidth="1"/>
    <col min="13805" max="13805" width="5.85546875" style="1" customWidth="1"/>
    <col min="13806" max="13806" width="2.42578125" style="1" customWidth="1"/>
    <col min="13807" max="13807" width="4.5703125" style="1" customWidth="1"/>
    <col min="13808" max="13808" width="5.140625" style="1" customWidth="1"/>
    <col min="13809" max="13809" width="10" style="1" customWidth="1"/>
    <col min="13810" max="13810" width="10.85546875" style="1" customWidth="1"/>
    <col min="13811" max="14047" width="9.140625" style="1"/>
    <col min="14048" max="14048" width="4.140625" style="1" customWidth="1"/>
    <col min="14049" max="14049" width="42.42578125" style="1" customWidth="1"/>
    <col min="14050" max="14050" width="8.140625" style="1" customWidth="1"/>
    <col min="14051" max="14051" width="9.28515625" style="1" customWidth="1"/>
    <col min="14052" max="14052" width="11.42578125" style="1" customWidth="1"/>
    <col min="14053" max="14053" width="12.42578125" style="1" customWidth="1"/>
    <col min="14054" max="14054" width="10.42578125" style="1" customWidth="1"/>
    <col min="14055" max="14055" width="10" style="1" bestFit="1" customWidth="1"/>
    <col min="14056" max="14056" width="9.5703125" style="1" bestFit="1" customWidth="1"/>
    <col min="14057" max="14057" width="8.28515625" style="1" bestFit="1" customWidth="1"/>
    <col min="14058" max="14058" width="10.28515625" style="1" customWidth="1"/>
    <col min="14059" max="14059" width="4.7109375" style="1" customWidth="1"/>
    <col min="14060" max="14060" width="5.140625" style="1" customWidth="1"/>
    <col min="14061" max="14061" width="5.85546875" style="1" customWidth="1"/>
    <col min="14062" max="14062" width="2.42578125" style="1" customWidth="1"/>
    <col min="14063" max="14063" width="4.5703125" style="1" customWidth="1"/>
    <col min="14064" max="14064" width="5.140625" style="1" customWidth="1"/>
    <col min="14065" max="14065" width="10" style="1" customWidth="1"/>
    <col min="14066" max="14066" width="10.85546875" style="1" customWidth="1"/>
    <col min="14067" max="14303" width="9.140625" style="1"/>
    <col min="14304" max="14304" width="4.140625" style="1" customWidth="1"/>
    <col min="14305" max="14305" width="42.42578125" style="1" customWidth="1"/>
    <col min="14306" max="14306" width="8.140625" style="1" customWidth="1"/>
    <col min="14307" max="14307" width="9.28515625" style="1" customWidth="1"/>
    <col min="14308" max="14308" width="11.42578125" style="1" customWidth="1"/>
    <col min="14309" max="14309" width="12.42578125" style="1" customWidth="1"/>
    <col min="14310" max="14310" width="10.42578125" style="1" customWidth="1"/>
    <col min="14311" max="14311" width="10" style="1" bestFit="1" customWidth="1"/>
    <col min="14312" max="14312" width="9.5703125" style="1" bestFit="1" customWidth="1"/>
    <col min="14313" max="14313" width="8.28515625" style="1" bestFit="1" customWidth="1"/>
    <col min="14314" max="14314" width="10.28515625" style="1" customWidth="1"/>
    <col min="14315" max="14315" width="4.7109375" style="1" customWidth="1"/>
    <col min="14316" max="14316" width="5.140625" style="1" customWidth="1"/>
    <col min="14317" max="14317" width="5.85546875" style="1" customWidth="1"/>
    <col min="14318" max="14318" width="2.42578125" style="1" customWidth="1"/>
    <col min="14319" max="14319" width="4.5703125" style="1" customWidth="1"/>
    <col min="14320" max="14320" width="5.140625" style="1" customWidth="1"/>
    <col min="14321" max="14321" width="10" style="1" customWidth="1"/>
    <col min="14322" max="14322" width="10.85546875" style="1" customWidth="1"/>
    <col min="14323" max="14559" width="9.140625" style="1"/>
    <col min="14560" max="14560" width="4.140625" style="1" customWidth="1"/>
    <col min="14561" max="14561" width="42.42578125" style="1" customWidth="1"/>
    <col min="14562" max="14562" width="8.140625" style="1" customWidth="1"/>
    <col min="14563" max="14563" width="9.28515625" style="1" customWidth="1"/>
    <col min="14564" max="14564" width="11.42578125" style="1" customWidth="1"/>
    <col min="14565" max="14565" width="12.42578125" style="1" customWidth="1"/>
    <col min="14566" max="14566" width="10.42578125" style="1" customWidth="1"/>
    <col min="14567" max="14567" width="10" style="1" bestFit="1" customWidth="1"/>
    <col min="14568" max="14568" width="9.5703125" style="1" bestFit="1" customWidth="1"/>
    <col min="14569" max="14569" width="8.28515625" style="1" bestFit="1" customWidth="1"/>
    <col min="14570" max="14570" width="10.28515625" style="1" customWidth="1"/>
    <col min="14571" max="14571" width="4.7109375" style="1" customWidth="1"/>
    <col min="14572" max="14572" width="5.140625" style="1" customWidth="1"/>
    <col min="14573" max="14573" width="5.85546875" style="1" customWidth="1"/>
    <col min="14574" max="14574" width="2.42578125" style="1" customWidth="1"/>
    <col min="14575" max="14575" width="4.5703125" style="1" customWidth="1"/>
    <col min="14576" max="14576" width="5.140625" style="1" customWidth="1"/>
    <col min="14577" max="14577" width="10" style="1" customWidth="1"/>
    <col min="14578" max="14578" width="10.85546875" style="1" customWidth="1"/>
    <col min="14579" max="14815" width="9.140625" style="1"/>
    <col min="14816" max="14816" width="4.140625" style="1" customWidth="1"/>
    <col min="14817" max="14817" width="42.42578125" style="1" customWidth="1"/>
    <col min="14818" max="14818" width="8.140625" style="1" customWidth="1"/>
    <col min="14819" max="14819" width="9.28515625" style="1" customWidth="1"/>
    <col min="14820" max="14820" width="11.42578125" style="1" customWidth="1"/>
    <col min="14821" max="14821" width="12.42578125" style="1" customWidth="1"/>
    <col min="14822" max="14822" width="10.42578125" style="1" customWidth="1"/>
    <col min="14823" max="14823" width="10" style="1" bestFit="1" customWidth="1"/>
    <col min="14824" max="14824" width="9.5703125" style="1" bestFit="1" customWidth="1"/>
    <col min="14825" max="14825" width="8.28515625" style="1" bestFit="1" customWidth="1"/>
    <col min="14826" max="14826" width="10.28515625" style="1" customWidth="1"/>
    <col min="14827" max="14827" width="4.7109375" style="1" customWidth="1"/>
    <col min="14828" max="14828" width="5.140625" style="1" customWidth="1"/>
    <col min="14829" max="14829" width="5.85546875" style="1" customWidth="1"/>
    <col min="14830" max="14830" width="2.42578125" style="1" customWidth="1"/>
    <col min="14831" max="14831" width="4.5703125" style="1" customWidth="1"/>
    <col min="14832" max="14832" width="5.140625" style="1" customWidth="1"/>
    <col min="14833" max="14833" width="10" style="1" customWidth="1"/>
    <col min="14834" max="14834" width="10.85546875" style="1" customWidth="1"/>
    <col min="14835" max="15071" width="9.140625" style="1"/>
    <col min="15072" max="15072" width="4.140625" style="1" customWidth="1"/>
    <col min="15073" max="15073" width="42.42578125" style="1" customWidth="1"/>
    <col min="15074" max="15074" width="8.140625" style="1" customWidth="1"/>
    <col min="15075" max="15075" width="9.28515625" style="1" customWidth="1"/>
    <col min="15076" max="15076" width="11.42578125" style="1" customWidth="1"/>
    <col min="15077" max="15077" width="12.42578125" style="1" customWidth="1"/>
    <col min="15078" max="15078" width="10.42578125" style="1" customWidth="1"/>
    <col min="15079" max="15079" width="10" style="1" bestFit="1" customWidth="1"/>
    <col min="15080" max="15080" width="9.5703125" style="1" bestFit="1" customWidth="1"/>
    <col min="15081" max="15081" width="8.28515625" style="1" bestFit="1" customWidth="1"/>
    <col min="15082" max="15082" width="10.28515625" style="1" customWidth="1"/>
    <col min="15083" max="15083" width="4.7109375" style="1" customWidth="1"/>
    <col min="15084" max="15084" width="5.140625" style="1" customWidth="1"/>
    <col min="15085" max="15085" width="5.85546875" style="1" customWidth="1"/>
    <col min="15086" max="15086" width="2.42578125" style="1" customWidth="1"/>
    <col min="15087" max="15087" width="4.5703125" style="1" customWidth="1"/>
    <col min="15088" max="15088" width="5.140625" style="1" customWidth="1"/>
    <col min="15089" max="15089" width="10" style="1" customWidth="1"/>
    <col min="15090" max="15090" width="10.85546875" style="1" customWidth="1"/>
    <col min="15091" max="15327" width="9.140625" style="1"/>
    <col min="15328" max="15328" width="4.140625" style="1" customWidth="1"/>
    <col min="15329" max="15329" width="42.42578125" style="1" customWidth="1"/>
    <col min="15330" max="15330" width="8.140625" style="1" customWidth="1"/>
    <col min="15331" max="15331" width="9.28515625" style="1" customWidth="1"/>
    <col min="15332" max="15332" width="11.42578125" style="1" customWidth="1"/>
    <col min="15333" max="15333" width="12.42578125" style="1" customWidth="1"/>
    <col min="15334" max="15334" width="10.42578125" style="1" customWidth="1"/>
    <col min="15335" max="15335" width="10" style="1" bestFit="1" customWidth="1"/>
    <col min="15336" max="15336" width="9.5703125" style="1" bestFit="1" customWidth="1"/>
    <col min="15337" max="15337" width="8.28515625" style="1" bestFit="1" customWidth="1"/>
    <col min="15338" max="15338" width="10.28515625" style="1" customWidth="1"/>
    <col min="15339" max="15339" width="4.7109375" style="1" customWidth="1"/>
    <col min="15340" max="15340" width="5.140625" style="1" customWidth="1"/>
    <col min="15341" max="15341" width="5.85546875" style="1" customWidth="1"/>
    <col min="15342" max="15342" width="2.42578125" style="1" customWidth="1"/>
    <col min="15343" max="15343" width="4.5703125" style="1" customWidth="1"/>
    <col min="15344" max="15344" width="5.140625" style="1" customWidth="1"/>
    <col min="15345" max="15345" width="10" style="1" customWidth="1"/>
    <col min="15346" max="15346" width="10.85546875" style="1" customWidth="1"/>
    <col min="15347" max="15583" width="9.140625" style="1"/>
    <col min="15584" max="15584" width="4.140625" style="1" customWidth="1"/>
    <col min="15585" max="15585" width="42.42578125" style="1" customWidth="1"/>
    <col min="15586" max="15586" width="8.140625" style="1" customWidth="1"/>
    <col min="15587" max="15587" width="9.28515625" style="1" customWidth="1"/>
    <col min="15588" max="15588" width="11.42578125" style="1" customWidth="1"/>
    <col min="15589" max="15589" width="12.42578125" style="1" customWidth="1"/>
    <col min="15590" max="15590" width="10.42578125" style="1" customWidth="1"/>
    <col min="15591" max="15591" width="10" style="1" bestFit="1" customWidth="1"/>
    <col min="15592" max="15592" width="9.5703125" style="1" bestFit="1" customWidth="1"/>
    <col min="15593" max="15593" width="8.28515625" style="1" bestFit="1" customWidth="1"/>
    <col min="15594" max="15594" width="10.28515625" style="1" customWidth="1"/>
    <col min="15595" max="15595" width="4.7109375" style="1" customWidth="1"/>
    <col min="15596" max="15596" width="5.140625" style="1" customWidth="1"/>
    <col min="15597" max="15597" width="5.85546875" style="1" customWidth="1"/>
    <col min="15598" max="15598" width="2.42578125" style="1" customWidth="1"/>
    <col min="15599" max="15599" width="4.5703125" style="1" customWidth="1"/>
    <col min="15600" max="15600" width="5.140625" style="1" customWidth="1"/>
    <col min="15601" max="15601" width="10" style="1" customWidth="1"/>
    <col min="15602" max="15602" width="10.85546875" style="1" customWidth="1"/>
    <col min="15603" max="15839" width="9.140625" style="1"/>
    <col min="15840" max="15840" width="4.140625" style="1" customWidth="1"/>
    <col min="15841" max="15841" width="42.42578125" style="1" customWidth="1"/>
    <col min="15842" max="15842" width="8.140625" style="1" customWidth="1"/>
    <col min="15843" max="15843" width="9.28515625" style="1" customWidth="1"/>
    <col min="15844" max="15844" width="11.42578125" style="1" customWidth="1"/>
    <col min="15845" max="15845" width="12.42578125" style="1" customWidth="1"/>
    <col min="15846" max="15846" width="10.42578125" style="1" customWidth="1"/>
    <col min="15847" max="15847" width="10" style="1" bestFit="1" customWidth="1"/>
    <col min="15848" max="15848" width="9.5703125" style="1" bestFit="1" customWidth="1"/>
    <col min="15849" max="15849" width="8.28515625" style="1" bestFit="1" customWidth="1"/>
    <col min="15850" max="15850" width="10.28515625" style="1" customWidth="1"/>
    <col min="15851" max="15851" width="4.7109375" style="1" customWidth="1"/>
    <col min="15852" max="15852" width="5.140625" style="1" customWidth="1"/>
    <col min="15853" max="15853" width="5.85546875" style="1" customWidth="1"/>
    <col min="15854" max="15854" width="2.42578125" style="1" customWidth="1"/>
    <col min="15855" max="15855" width="4.5703125" style="1" customWidth="1"/>
    <col min="15856" max="15856" width="5.140625" style="1" customWidth="1"/>
    <col min="15857" max="15857" width="10" style="1" customWidth="1"/>
    <col min="15858" max="15858" width="10.85546875" style="1" customWidth="1"/>
    <col min="15859" max="16095" width="9.140625" style="1"/>
    <col min="16096" max="16096" width="4.140625" style="1" customWidth="1"/>
    <col min="16097" max="16097" width="42.42578125" style="1" customWidth="1"/>
    <col min="16098" max="16098" width="8.140625" style="1" customWidth="1"/>
    <col min="16099" max="16099" width="9.28515625" style="1" customWidth="1"/>
    <col min="16100" max="16100" width="11.42578125" style="1" customWidth="1"/>
    <col min="16101" max="16101" width="12.42578125" style="1" customWidth="1"/>
    <col min="16102" max="16102" width="10.42578125" style="1" customWidth="1"/>
    <col min="16103" max="16103" width="10" style="1" bestFit="1" customWidth="1"/>
    <col min="16104" max="16104" width="9.5703125" style="1" bestFit="1" customWidth="1"/>
    <col min="16105" max="16105" width="8.28515625" style="1" bestFit="1" customWidth="1"/>
    <col min="16106" max="16106" width="10.28515625" style="1" customWidth="1"/>
    <col min="16107" max="16107" width="4.7109375" style="1" customWidth="1"/>
    <col min="16108" max="16108" width="5.140625" style="1" customWidth="1"/>
    <col min="16109" max="16109" width="5.85546875" style="1" customWidth="1"/>
    <col min="16110" max="16110" width="2.42578125" style="1" customWidth="1"/>
    <col min="16111" max="16111" width="4.5703125" style="1" customWidth="1"/>
    <col min="16112" max="16112" width="5.140625" style="1" customWidth="1"/>
    <col min="16113" max="16113" width="10" style="1" customWidth="1"/>
    <col min="16114" max="16114" width="10.85546875" style="1" customWidth="1"/>
    <col min="16115" max="16384" width="9.140625" style="1"/>
  </cols>
  <sheetData>
    <row r="1" spans="1:7" ht="49.5" customHeight="1" x14ac:dyDescent="0.25">
      <c r="A1" s="44" t="s">
        <v>0</v>
      </c>
      <c r="B1" s="44"/>
      <c r="C1" s="44"/>
      <c r="D1" s="44"/>
      <c r="E1" s="44"/>
      <c r="F1" s="44"/>
    </row>
    <row r="2" spans="1:7" ht="13.5" thickBot="1" x14ac:dyDescent="0.3">
      <c r="A2" s="45"/>
      <c r="B2" s="45"/>
      <c r="C2" s="45"/>
      <c r="D2" s="46"/>
      <c r="E2" s="46"/>
      <c r="F2" s="3"/>
    </row>
    <row r="3" spans="1:7" ht="15.75" customHeight="1" thickBot="1" x14ac:dyDescent="0.3">
      <c r="A3" s="47" t="s">
        <v>1</v>
      </c>
      <c r="B3" s="47" t="s">
        <v>2</v>
      </c>
      <c r="C3" s="48" t="s">
        <v>3</v>
      </c>
      <c r="D3" s="48" t="s">
        <v>4</v>
      </c>
      <c r="E3" s="47" t="s">
        <v>5</v>
      </c>
      <c r="F3" s="47"/>
      <c r="G3" s="2"/>
    </row>
    <row r="4" spans="1:7" ht="13.5" customHeight="1" thickBot="1" x14ac:dyDescent="0.3">
      <c r="A4" s="47"/>
      <c r="B4" s="47"/>
      <c r="C4" s="49"/>
      <c r="D4" s="49"/>
      <c r="E4" s="4" t="s">
        <v>6</v>
      </c>
      <c r="F4" s="5" t="s">
        <v>7</v>
      </c>
    </row>
    <row r="5" spans="1:7" ht="12" customHeight="1" thickBot="1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7" ht="31.5" customHeight="1" x14ac:dyDescent="0.25">
      <c r="A6" s="7">
        <v>1</v>
      </c>
      <c r="B6" s="8" t="s">
        <v>8</v>
      </c>
      <c r="C6" s="9"/>
      <c r="D6" s="10"/>
      <c r="E6" s="11">
        <f>E15+E19+E24+E39</f>
        <v>3016.1020000000003</v>
      </c>
      <c r="F6" s="11">
        <f>E6-D6</f>
        <v>3016.1020000000003</v>
      </c>
      <c r="G6" s="12"/>
    </row>
    <row r="7" spans="1:7" ht="14.25" customHeight="1" x14ac:dyDescent="0.25">
      <c r="A7" s="7"/>
      <c r="B7" s="13" t="s">
        <v>9</v>
      </c>
      <c r="C7" s="9"/>
      <c r="D7" s="14"/>
      <c r="E7" s="14">
        <f>1106.2/6</f>
        <v>184.36666666666667</v>
      </c>
      <c r="F7" s="14">
        <f>E7-D7</f>
        <v>184.36666666666667</v>
      </c>
    </row>
    <row r="8" spans="1:7" ht="16.5" customHeight="1" x14ac:dyDescent="0.25">
      <c r="A8" s="15">
        <v>2</v>
      </c>
      <c r="B8" s="16" t="s">
        <v>10</v>
      </c>
      <c r="C8" s="17" t="s">
        <v>11</v>
      </c>
      <c r="D8" s="10">
        <f>D11+D15+D19+D31+D33</f>
        <v>865245</v>
      </c>
      <c r="E8" s="11">
        <f>E6-E7</f>
        <v>2831.7353333333335</v>
      </c>
      <c r="F8" s="10">
        <f>F6-F7</f>
        <v>2831.7353333333335</v>
      </c>
      <c r="G8" s="12"/>
    </row>
    <row r="9" spans="1:7" ht="17.25" customHeight="1" x14ac:dyDescent="0.25">
      <c r="A9" s="7">
        <v>3</v>
      </c>
      <c r="B9" s="16" t="s">
        <v>12</v>
      </c>
      <c r="C9" s="9" t="s">
        <v>13</v>
      </c>
      <c r="D9" s="11" t="s">
        <v>14</v>
      </c>
      <c r="E9" s="18"/>
      <c r="F9" s="18"/>
    </row>
    <row r="10" spans="1:7" ht="17.25" customHeight="1" x14ac:dyDescent="0.25">
      <c r="A10" s="7">
        <v>4</v>
      </c>
      <c r="B10" s="16" t="s">
        <v>15</v>
      </c>
      <c r="C10" s="9" t="s">
        <v>16</v>
      </c>
      <c r="D10" s="10">
        <f>D8</f>
        <v>865245</v>
      </c>
      <c r="E10" s="18">
        <f>E8+E9</f>
        <v>2831.7353333333335</v>
      </c>
      <c r="F10" s="18">
        <f t="shared" ref="F10:F19" si="0">E10-D10</f>
        <v>-862413.26466666663</v>
      </c>
    </row>
    <row r="11" spans="1:7" ht="29.25" customHeight="1" x14ac:dyDescent="0.25">
      <c r="A11" s="19"/>
      <c r="B11" s="16" t="s">
        <v>17</v>
      </c>
      <c r="C11" s="9" t="s">
        <v>16</v>
      </c>
      <c r="D11" s="11">
        <v>480487.2</v>
      </c>
      <c r="E11" s="11"/>
      <c r="F11" s="11">
        <f t="shared" si="0"/>
        <v>-480487.2</v>
      </c>
    </row>
    <row r="12" spans="1:7" ht="13.5" customHeight="1" x14ac:dyDescent="0.25">
      <c r="A12" s="9"/>
      <c r="B12" s="13"/>
      <c r="C12" s="9" t="s">
        <v>18</v>
      </c>
      <c r="D12" s="14">
        <v>600609</v>
      </c>
      <c r="E12" s="14"/>
      <c r="F12" s="20">
        <f t="shared" si="0"/>
        <v>-600609</v>
      </c>
    </row>
    <row r="13" spans="1:7" ht="25.5" customHeight="1" x14ac:dyDescent="0.25">
      <c r="A13" s="9"/>
      <c r="B13" s="13" t="s">
        <v>19</v>
      </c>
      <c r="C13" s="9" t="s">
        <v>16</v>
      </c>
      <c r="D13" s="11">
        <v>480487.2</v>
      </c>
      <c r="E13" s="11"/>
      <c r="F13" s="11">
        <f t="shared" si="0"/>
        <v>-480487.2</v>
      </c>
    </row>
    <row r="14" spans="1:7" ht="13.5" customHeight="1" x14ac:dyDescent="0.25">
      <c r="A14" s="9"/>
      <c r="B14" s="13"/>
      <c r="C14" s="9" t="s">
        <v>18</v>
      </c>
      <c r="D14" s="14">
        <v>600609</v>
      </c>
      <c r="E14" s="21"/>
      <c r="F14" s="19">
        <f t="shared" si="0"/>
        <v>-600609</v>
      </c>
    </row>
    <row r="15" spans="1:7" ht="29.25" customHeight="1" x14ac:dyDescent="0.25">
      <c r="A15" s="9"/>
      <c r="B15" s="16" t="s">
        <v>20</v>
      </c>
      <c r="C15" s="9" t="s">
        <v>16</v>
      </c>
      <c r="D15" s="11">
        <v>357952.8</v>
      </c>
      <c r="E15" s="18">
        <v>888.07500000000005</v>
      </c>
      <c r="F15" s="22">
        <f t="shared" si="0"/>
        <v>-357064.72499999998</v>
      </c>
    </row>
    <row r="16" spans="1:7" ht="13.5" customHeight="1" x14ac:dyDescent="0.25">
      <c r="A16" s="9"/>
      <c r="B16" s="13"/>
      <c r="C16" s="9" t="s">
        <v>18</v>
      </c>
      <c r="D16" s="23">
        <v>550692.80000000005</v>
      </c>
      <c r="E16" s="19"/>
      <c r="F16" s="24">
        <f t="shared" si="0"/>
        <v>-550692.80000000005</v>
      </c>
    </row>
    <row r="17" spans="1:6" ht="25.5" customHeight="1" x14ac:dyDescent="0.25">
      <c r="A17" s="9"/>
      <c r="B17" s="13" t="s">
        <v>21</v>
      </c>
      <c r="C17" s="9" t="s">
        <v>22</v>
      </c>
      <c r="D17" s="11">
        <f>D15</f>
        <v>357952.8</v>
      </c>
      <c r="E17" s="18"/>
      <c r="F17" s="24">
        <f t="shared" si="0"/>
        <v>-357952.8</v>
      </c>
    </row>
    <row r="18" spans="1:6" ht="13.5" customHeight="1" x14ac:dyDescent="0.25">
      <c r="A18" s="13"/>
      <c r="B18" s="13" t="s">
        <v>23</v>
      </c>
      <c r="C18" s="9" t="s">
        <v>16</v>
      </c>
      <c r="D18" s="23">
        <f>D16</f>
        <v>550692.80000000005</v>
      </c>
      <c r="E18" s="19"/>
      <c r="F18" s="19">
        <f>E18</f>
        <v>0</v>
      </c>
    </row>
    <row r="19" spans="1:6" ht="15.75" customHeight="1" x14ac:dyDescent="0.25">
      <c r="A19" s="9"/>
      <c r="B19" s="16" t="s">
        <v>24</v>
      </c>
      <c r="C19" s="9" t="s">
        <v>22</v>
      </c>
      <c r="D19" s="11">
        <v>23800</v>
      </c>
      <c r="E19" s="7">
        <v>1393.56</v>
      </c>
      <c r="F19" s="18">
        <f t="shared" si="0"/>
        <v>-22406.44</v>
      </c>
    </row>
    <row r="20" spans="1:6" ht="13.5" hidden="1" customHeight="1" x14ac:dyDescent="0.25">
      <c r="A20" s="9"/>
      <c r="B20" s="13" t="s">
        <v>25</v>
      </c>
      <c r="C20" s="9"/>
      <c r="D20" s="17"/>
      <c r="E20" s="13"/>
      <c r="F20" s="25"/>
    </row>
    <row r="21" spans="1:6" ht="26.25" customHeight="1" x14ac:dyDescent="0.25">
      <c r="A21" s="9"/>
      <c r="B21" s="13" t="s">
        <v>19</v>
      </c>
      <c r="C21" s="9" t="s">
        <v>16</v>
      </c>
      <c r="D21" s="14">
        <f>D19</f>
        <v>23800</v>
      </c>
      <c r="E21" s="9"/>
      <c r="F21" s="19">
        <f>E21-D21</f>
        <v>-23800</v>
      </c>
    </row>
    <row r="22" spans="1:6" ht="13.5" customHeight="1" x14ac:dyDescent="0.25">
      <c r="A22" s="9"/>
      <c r="B22" s="13" t="s">
        <v>23</v>
      </c>
      <c r="C22" s="9" t="s">
        <v>16</v>
      </c>
      <c r="D22" s="17"/>
      <c r="E22" s="19"/>
      <c r="F22" s="19">
        <f>E22</f>
        <v>0</v>
      </c>
    </row>
    <row r="23" spans="1:6" ht="0.75" hidden="1" customHeight="1" x14ac:dyDescent="0.25">
      <c r="A23" s="9"/>
      <c r="B23" s="13" t="s">
        <v>25</v>
      </c>
      <c r="C23" s="9" t="s">
        <v>26</v>
      </c>
      <c r="D23" s="17"/>
      <c r="E23" s="19"/>
      <c r="F23" s="25"/>
    </row>
    <row r="24" spans="1:6" ht="16.5" customHeight="1" x14ac:dyDescent="0.25">
      <c r="A24" s="9"/>
      <c r="B24" s="16" t="s">
        <v>27</v>
      </c>
      <c r="C24" s="9" t="s">
        <v>22</v>
      </c>
      <c r="D24" s="11">
        <v>2600</v>
      </c>
      <c r="E24" s="18">
        <v>516.33000000000004</v>
      </c>
      <c r="F24" s="18">
        <f>E24-D24</f>
        <v>-2083.67</v>
      </c>
    </row>
    <row r="25" spans="1:6" ht="13.5" customHeight="1" x14ac:dyDescent="0.25">
      <c r="A25" s="9"/>
      <c r="B25" s="13"/>
      <c r="C25" s="9" t="s">
        <v>28</v>
      </c>
      <c r="D25" s="9"/>
      <c r="E25" s="9"/>
      <c r="F25" s="25">
        <f>E25-D25</f>
        <v>0</v>
      </c>
    </row>
    <row r="26" spans="1:6" ht="26.25" customHeight="1" x14ac:dyDescent="0.25">
      <c r="A26" s="9"/>
      <c r="B26" s="13" t="s">
        <v>19</v>
      </c>
      <c r="C26" s="9" t="s">
        <v>16</v>
      </c>
      <c r="D26" s="11">
        <f>D24</f>
        <v>2600</v>
      </c>
      <c r="E26" s="18"/>
      <c r="F26" s="19">
        <f>E24-D24</f>
        <v>-2083.67</v>
      </c>
    </row>
    <row r="27" spans="1:6" ht="13.5" customHeight="1" x14ac:dyDescent="0.25">
      <c r="A27" s="9"/>
      <c r="B27" s="16" t="s">
        <v>29</v>
      </c>
      <c r="C27" s="9" t="s">
        <v>16</v>
      </c>
      <c r="D27" s="7">
        <v>15000</v>
      </c>
      <c r="E27" s="18"/>
      <c r="F27" s="19">
        <f>E27-D27</f>
        <v>-15000</v>
      </c>
    </row>
    <row r="28" spans="1:6" ht="13.5" customHeight="1" x14ac:dyDescent="0.25">
      <c r="A28" s="9"/>
      <c r="B28" s="16" t="s">
        <v>30</v>
      </c>
      <c r="C28" s="9" t="s">
        <v>22</v>
      </c>
      <c r="D28" s="11">
        <v>1800</v>
      </c>
      <c r="E28" s="18"/>
      <c r="F28" s="19">
        <f>E28-D28</f>
        <v>-1800</v>
      </c>
    </row>
    <row r="29" spans="1:6" ht="27.75" customHeight="1" x14ac:dyDescent="0.25">
      <c r="A29" s="9"/>
      <c r="B29" s="13" t="s">
        <v>19</v>
      </c>
      <c r="C29" s="9" t="s">
        <v>16</v>
      </c>
      <c r="D29" s="18">
        <f>D27</f>
        <v>15000</v>
      </c>
      <c r="E29" s="18"/>
      <c r="F29" s="19">
        <f>E29-D29</f>
        <v>-15000</v>
      </c>
    </row>
    <row r="30" spans="1:6" ht="13.5" customHeight="1" x14ac:dyDescent="0.25">
      <c r="A30" s="9"/>
      <c r="B30" s="13"/>
      <c r="C30" s="9"/>
      <c r="D30" s="18" t="s">
        <v>31</v>
      </c>
      <c r="E30" s="19"/>
      <c r="F30" s="19"/>
    </row>
    <row r="31" spans="1:6" ht="14.25" customHeight="1" x14ac:dyDescent="0.25">
      <c r="A31" s="9"/>
      <c r="B31" s="16" t="s">
        <v>32</v>
      </c>
      <c r="C31" s="9" t="s">
        <v>22</v>
      </c>
      <c r="D31" s="26">
        <v>1500</v>
      </c>
      <c r="E31" s="26">
        <v>41.4</v>
      </c>
      <c r="F31" s="26">
        <f>E31-D31</f>
        <v>-1458.6</v>
      </c>
    </row>
    <row r="32" spans="1:6" ht="28.5" customHeight="1" x14ac:dyDescent="0.25">
      <c r="A32" s="9"/>
      <c r="B32" s="13" t="s">
        <v>19</v>
      </c>
      <c r="C32" s="9" t="s">
        <v>16</v>
      </c>
      <c r="D32" s="26">
        <f>D31</f>
        <v>1500</v>
      </c>
      <c r="E32" s="26">
        <v>41.4</v>
      </c>
      <c r="F32" s="26">
        <f>E32-D32</f>
        <v>-1458.6</v>
      </c>
    </row>
    <row r="33" spans="1:7" ht="14.25" customHeight="1" x14ac:dyDescent="0.25">
      <c r="A33" s="9"/>
      <c r="B33" s="16" t="s">
        <v>33</v>
      </c>
      <c r="C33" s="9" t="s">
        <v>16</v>
      </c>
      <c r="D33" s="11">
        <v>1505</v>
      </c>
      <c r="E33" s="18"/>
      <c r="F33" s="26">
        <f>E33-D33</f>
        <v>-1505</v>
      </c>
    </row>
    <row r="34" spans="1:7" ht="14.25" customHeight="1" x14ac:dyDescent="0.25">
      <c r="A34" s="9"/>
      <c r="B34" s="13" t="s">
        <v>34</v>
      </c>
      <c r="C34" s="9" t="s">
        <v>35</v>
      </c>
      <c r="D34" s="23">
        <v>430</v>
      </c>
      <c r="E34" s="19">
        <v>2</v>
      </c>
      <c r="F34" s="26"/>
    </row>
    <row r="35" spans="1:7" ht="14.25" customHeight="1" x14ac:dyDescent="0.25">
      <c r="A35" s="9"/>
      <c r="B35" s="13"/>
      <c r="C35" s="9"/>
      <c r="D35" s="14"/>
      <c r="E35" s="19"/>
      <c r="F35" s="26"/>
    </row>
    <row r="36" spans="1:7" ht="26.25" customHeight="1" x14ac:dyDescent="0.25">
      <c r="A36" s="9"/>
      <c r="B36" s="13" t="s">
        <v>19</v>
      </c>
      <c r="C36" s="9" t="s">
        <v>16</v>
      </c>
      <c r="D36" s="11">
        <f>D33</f>
        <v>1505</v>
      </c>
      <c r="E36" s="18"/>
      <c r="F36" s="18"/>
    </row>
    <row r="37" spans="1:7" ht="14.25" customHeight="1" x14ac:dyDescent="0.25">
      <c r="A37" s="9"/>
      <c r="B37" s="13" t="s">
        <v>34</v>
      </c>
      <c r="C37" s="9" t="s">
        <v>35</v>
      </c>
      <c r="D37" s="23">
        <f>D34</f>
        <v>430</v>
      </c>
      <c r="E37" s="19">
        <v>126</v>
      </c>
      <c r="F37" s="27"/>
    </row>
    <row r="38" spans="1:7" ht="14.25" customHeight="1" x14ac:dyDescent="0.25">
      <c r="A38" s="9"/>
      <c r="B38" s="13"/>
      <c r="C38" s="9"/>
      <c r="D38" s="14"/>
      <c r="E38" s="19"/>
      <c r="F38" s="19"/>
    </row>
    <row r="39" spans="1:7" ht="14.25" customHeight="1" x14ac:dyDescent="0.25">
      <c r="A39" s="9"/>
      <c r="B39" s="16" t="s">
        <v>36</v>
      </c>
      <c r="C39" s="9" t="s">
        <v>16</v>
      </c>
      <c r="D39" s="17"/>
      <c r="E39" s="11">
        <v>218.137</v>
      </c>
      <c r="F39" s="18">
        <f>-E39</f>
        <v>-218.137</v>
      </c>
    </row>
    <row r="40" spans="1:7" ht="18.75" customHeight="1" x14ac:dyDescent="0.25">
      <c r="A40" s="7">
        <v>6</v>
      </c>
      <c r="B40" s="16" t="s">
        <v>37</v>
      </c>
      <c r="C40" s="9" t="s">
        <v>22</v>
      </c>
      <c r="D40" s="18">
        <f>D41+D42+D43+D44+D45+D46+D47+D48+D49</f>
        <v>3933.2830000000004</v>
      </c>
      <c r="E40" s="18">
        <f>E41+E42+E43+E44+E45+E46+E47+E48+E49</f>
        <v>5601.3310000000001</v>
      </c>
      <c r="F40" s="18">
        <f>E40-D40</f>
        <v>1668.0479999999998</v>
      </c>
      <c r="G40" s="28"/>
    </row>
    <row r="41" spans="1:7" ht="12.75" customHeight="1" x14ac:dyDescent="0.25">
      <c r="A41" s="9"/>
      <c r="B41" s="13" t="s">
        <v>38</v>
      </c>
      <c r="C41" s="9" t="s">
        <v>13</v>
      </c>
      <c r="D41" s="19">
        <f>1408.86+643.45</f>
        <v>2052.31</v>
      </c>
      <c r="E41" s="29">
        <v>3376.5439999999999</v>
      </c>
      <c r="F41" s="29">
        <f t="shared" ref="F41:F49" si="1">E41-D41</f>
        <v>1324.2339999999999</v>
      </c>
      <c r="G41" s="30"/>
    </row>
    <row r="42" spans="1:7" ht="12.75" customHeight="1" x14ac:dyDescent="0.25">
      <c r="A42" s="9"/>
      <c r="B42" s="31" t="s">
        <v>39</v>
      </c>
      <c r="C42" s="9" t="s">
        <v>13</v>
      </c>
      <c r="D42" s="19">
        <f>309.95+141.55</f>
        <v>451.5</v>
      </c>
      <c r="E42" s="29">
        <v>739.35699999999997</v>
      </c>
      <c r="F42" s="19">
        <f t="shared" si="1"/>
        <v>287.85699999999997</v>
      </c>
      <c r="G42" s="30"/>
    </row>
    <row r="43" spans="1:7" ht="12.75" customHeight="1" x14ac:dyDescent="0.25">
      <c r="A43" s="9"/>
      <c r="B43" s="31" t="s">
        <v>40</v>
      </c>
      <c r="C43" s="9" t="s">
        <v>13</v>
      </c>
      <c r="D43" s="29">
        <f>579.74+15</f>
        <v>594.74</v>
      </c>
      <c r="E43" s="19">
        <v>1140.6299999999999</v>
      </c>
      <c r="F43" s="29">
        <f t="shared" si="1"/>
        <v>545.88999999999987</v>
      </c>
      <c r="G43" s="32"/>
    </row>
    <row r="44" spans="1:7" ht="12.75" customHeight="1" x14ac:dyDescent="0.25">
      <c r="A44" s="9"/>
      <c r="B44" s="31" t="s">
        <v>41</v>
      </c>
      <c r="C44" s="9" t="s">
        <v>13</v>
      </c>
      <c r="D44" s="29">
        <v>102.051</v>
      </c>
      <c r="E44" s="33">
        <v>7.2</v>
      </c>
      <c r="F44" s="29">
        <f t="shared" si="1"/>
        <v>-94.850999999999999</v>
      </c>
      <c r="G44" s="32"/>
    </row>
    <row r="45" spans="1:7" ht="12.75" customHeight="1" x14ac:dyDescent="0.25">
      <c r="A45" s="9"/>
      <c r="B45" s="31" t="s">
        <v>42</v>
      </c>
      <c r="C45" s="9" t="s">
        <v>13</v>
      </c>
      <c r="D45" s="29">
        <v>247.798</v>
      </c>
      <c r="E45" s="19">
        <v>47.269999999999996</v>
      </c>
      <c r="F45" s="29">
        <f t="shared" si="1"/>
        <v>-200.52800000000002</v>
      </c>
      <c r="G45" s="32"/>
    </row>
    <row r="46" spans="1:7" ht="12.75" customHeight="1" x14ac:dyDescent="0.25">
      <c r="A46" s="9"/>
      <c r="B46" s="31" t="s">
        <v>43</v>
      </c>
      <c r="C46" s="9" t="s">
        <v>13</v>
      </c>
      <c r="D46" s="29">
        <v>195.16200000000001</v>
      </c>
      <c r="E46" s="19">
        <v>32.99</v>
      </c>
      <c r="F46" s="29">
        <f t="shared" si="1"/>
        <v>-162.172</v>
      </c>
      <c r="G46" s="32"/>
    </row>
    <row r="47" spans="1:7" ht="12.75" customHeight="1" x14ac:dyDescent="0.25">
      <c r="A47" s="9"/>
      <c r="B47" s="31" t="s">
        <v>44</v>
      </c>
      <c r="C47" s="9" t="s">
        <v>13</v>
      </c>
      <c r="D47" s="29">
        <v>152.30000000000001</v>
      </c>
      <c r="E47" s="19">
        <v>257.34000000000003</v>
      </c>
      <c r="F47" s="29">
        <f t="shared" si="1"/>
        <v>105.04000000000002</v>
      </c>
      <c r="G47" s="32"/>
    </row>
    <row r="48" spans="1:7" ht="14.25" customHeight="1" x14ac:dyDescent="0.25">
      <c r="A48" s="9"/>
      <c r="B48" s="31" t="s">
        <v>45</v>
      </c>
      <c r="C48" s="9" t="s">
        <v>13</v>
      </c>
      <c r="D48" s="29"/>
      <c r="E48" s="29"/>
      <c r="F48" s="29">
        <f>E48-D48</f>
        <v>0</v>
      </c>
      <c r="G48" s="32"/>
    </row>
    <row r="49" spans="1:7" ht="14.25" customHeight="1" x14ac:dyDescent="0.25">
      <c r="A49" s="9"/>
      <c r="B49" s="31" t="s">
        <v>46</v>
      </c>
      <c r="C49" s="9" t="s">
        <v>13</v>
      </c>
      <c r="D49" s="29">
        <v>137.422</v>
      </c>
      <c r="E49" s="29"/>
      <c r="F49" s="29">
        <f t="shared" si="1"/>
        <v>-137.422</v>
      </c>
      <c r="G49" s="32"/>
    </row>
    <row r="50" spans="1:7" ht="15" customHeight="1" x14ac:dyDescent="0.25">
      <c r="A50" s="7">
        <v>7</v>
      </c>
      <c r="B50" s="16" t="s">
        <v>47</v>
      </c>
      <c r="C50" s="9" t="s">
        <v>48</v>
      </c>
      <c r="D50" s="19"/>
      <c r="E50" s="18"/>
      <c r="F50" s="27"/>
      <c r="G50" s="2"/>
    </row>
    <row r="51" spans="1:7" ht="16.5" customHeight="1" x14ac:dyDescent="0.25">
      <c r="A51" s="7">
        <v>8</v>
      </c>
      <c r="B51" s="16" t="s">
        <v>49</v>
      </c>
      <c r="C51" s="9" t="s">
        <v>13</v>
      </c>
      <c r="D51" s="18"/>
      <c r="E51" s="18"/>
      <c r="F51" s="19">
        <f>E51-D51</f>
        <v>0</v>
      </c>
    </row>
    <row r="52" spans="1:7" ht="15.75" customHeight="1" x14ac:dyDescent="0.25">
      <c r="A52" s="7">
        <v>9</v>
      </c>
      <c r="B52" s="16" t="s">
        <v>50</v>
      </c>
      <c r="C52" s="9" t="s">
        <v>13</v>
      </c>
      <c r="D52" s="18"/>
      <c r="E52" s="18">
        <f>E10-E40</f>
        <v>-2769.5956666666666</v>
      </c>
      <c r="F52" s="18"/>
      <c r="G52" s="34"/>
    </row>
    <row r="53" spans="1:7" s="36" customFormat="1" ht="38.25" customHeight="1" x14ac:dyDescent="0.25">
      <c r="A53" s="35"/>
      <c r="B53" s="35"/>
      <c r="E53" s="37"/>
      <c r="F53" s="37"/>
    </row>
    <row r="54" spans="1:7" s="36" customFormat="1" ht="38.25" customHeight="1" x14ac:dyDescent="0.25">
      <c r="A54" s="40" t="s">
        <v>51</v>
      </c>
      <c r="B54" s="40"/>
      <c r="C54" s="1"/>
      <c r="D54" s="1"/>
      <c r="E54" s="41" t="s">
        <v>52</v>
      </c>
      <c r="F54" s="41"/>
    </row>
    <row r="55" spans="1:7" s="36" customFormat="1" ht="38.25" customHeight="1" x14ac:dyDescent="0.25">
      <c r="A55" s="40" t="s">
        <v>53</v>
      </c>
      <c r="B55" s="40"/>
      <c r="C55" s="1"/>
      <c r="D55" s="1"/>
      <c r="E55" s="41" t="s">
        <v>54</v>
      </c>
      <c r="F55" s="41"/>
    </row>
    <row r="56" spans="1:7" s="36" customFormat="1" ht="38.25" customHeight="1" x14ac:dyDescent="0.25">
      <c r="A56" s="35"/>
      <c r="B56" s="35"/>
      <c r="E56" s="37"/>
      <c r="F56" s="37"/>
    </row>
    <row r="57" spans="1:7" s="36" customFormat="1" ht="38.25" customHeight="1" x14ac:dyDescent="0.25">
      <c r="A57" s="35"/>
      <c r="B57" s="35"/>
      <c r="E57" s="37"/>
      <c r="F57" s="37"/>
    </row>
    <row r="58" spans="1:7" s="36" customFormat="1" ht="38.25" customHeight="1" x14ac:dyDescent="0.25">
      <c r="A58" s="35"/>
      <c r="B58" s="35"/>
      <c r="E58" s="37"/>
      <c r="F58" s="37"/>
    </row>
    <row r="59" spans="1:7" s="36" customFormat="1" ht="38.25" customHeight="1" x14ac:dyDescent="0.25">
      <c r="A59" s="35"/>
      <c r="B59" s="35"/>
      <c r="E59" s="37"/>
      <c r="F59" s="37"/>
    </row>
    <row r="60" spans="1:7" s="36" customFormat="1" ht="38.25" customHeight="1" x14ac:dyDescent="0.25">
      <c r="A60" s="35"/>
      <c r="B60" s="35"/>
      <c r="E60" s="37"/>
      <c r="F60" s="37"/>
    </row>
    <row r="61" spans="1:7" s="36" customFormat="1" ht="38.25" customHeight="1" x14ac:dyDescent="0.25">
      <c r="A61" s="35"/>
      <c r="B61" s="35"/>
      <c r="E61" s="37"/>
      <c r="F61" s="37"/>
    </row>
    <row r="62" spans="1:7" s="36" customFormat="1" ht="38.25" customHeight="1" x14ac:dyDescent="0.25">
      <c r="A62" s="35"/>
      <c r="B62" s="35"/>
      <c r="E62" s="37"/>
      <c r="F62" s="37"/>
    </row>
    <row r="63" spans="1:7" s="36" customFormat="1" ht="38.25" customHeight="1" x14ac:dyDescent="0.25">
      <c r="A63" s="35"/>
      <c r="B63" s="35"/>
      <c r="E63" s="37"/>
      <c r="F63" s="37"/>
    </row>
    <row r="64" spans="1:7" s="36" customFormat="1" ht="38.25" customHeight="1" x14ac:dyDescent="0.25">
      <c r="A64" s="35"/>
      <c r="B64" s="35"/>
      <c r="E64" s="37"/>
      <c r="F64" s="37"/>
    </row>
    <row r="65" spans="1:6" s="36" customFormat="1" ht="38.25" customHeight="1" x14ac:dyDescent="0.25">
      <c r="A65" s="35"/>
      <c r="B65" s="35"/>
      <c r="E65" s="37"/>
      <c r="F65" s="37"/>
    </row>
    <row r="66" spans="1:6" s="36" customFormat="1" ht="38.25" customHeight="1" x14ac:dyDescent="0.25">
      <c r="A66" s="35"/>
      <c r="B66" s="35"/>
      <c r="E66" s="37"/>
      <c r="F66" s="37"/>
    </row>
    <row r="67" spans="1:6" s="36" customFormat="1" ht="38.25" customHeight="1" x14ac:dyDescent="0.25">
      <c r="A67" s="35"/>
      <c r="B67" s="35"/>
      <c r="E67" s="37"/>
      <c r="F67" s="37"/>
    </row>
    <row r="68" spans="1:6" ht="24" customHeight="1" x14ac:dyDescent="0.25">
      <c r="A68" s="42"/>
      <c r="B68" s="42"/>
      <c r="C68" s="36"/>
      <c r="D68" s="36"/>
      <c r="E68" s="43"/>
      <c r="F68" s="43"/>
    </row>
  </sheetData>
  <mergeCells count="13">
    <mergeCell ref="A1:F1"/>
    <mergeCell ref="A2:E2"/>
    <mergeCell ref="A3:A4"/>
    <mergeCell ref="B3:B4"/>
    <mergeCell ref="C3:C4"/>
    <mergeCell ref="D3:D4"/>
    <mergeCell ref="E3:F3"/>
    <mergeCell ref="A54:B54"/>
    <mergeCell ref="E54:F54"/>
    <mergeCell ref="A55:B55"/>
    <mergeCell ref="E55:F55"/>
    <mergeCell ref="A68:B68"/>
    <mergeCell ref="E68:F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2021-10-26T05:30:42Z</dcterms:modified>
</cp:coreProperties>
</file>