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firstSheet="2" activeTab="9"/>
  </bookViews>
  <sheets>
    <sheet name="приложение 1" sheetId="1" r:id="rId1"/>
    <sheet name="приложение 2" sheetId="2" r:id="rId2"/>
    <sheet name="приложение 3, 4" sheetId="3" r:id="rId3"/>
    <sheet name="Приложение № 5" sheetId="4" r:id="rId4"/>
    <sheet name="Дорремонт" sheetId="5" r:id="rId5"/>
    <sheet name="ККП" sheetId="6" r:id="rId6"/>
    <sheet name="Горсвет" sheetId="7" r:id="rId7"/>
    <sheet name="КАТП" sheetId="8" r:id="rId8"/>
    <sheet name="ТУ" sheetId="9" r:id="rId9"/>
    <sheet name="жил" sheetId="10" r:id="rId10"/>
    <sheet name="ПРОЧЕЕ БЛАГОУСТРОЙТСВО" sheetId="11" r:id="rId11"/>
  </sheets>
  <definedNames>
    <definedName name="_xlnm.Print_Titles" localSheetId="0">'приложение 1'!$6:$6</definedName>
  </definedNames>
  <calcPr fullCalcOnLoad="1"/>
</workbook>
</file>

<file path=xl/sharedStrings.xml><?xml version="1.0" encoding="utf-8"?>
<sst xmlns="http://schemas.openxmlformats.org/spreadsheetml/2006/main" count="487" uniqueCount="333">
  <si>
    <t>Наименование мероприятий</t>
  </si>
  <si>
    <t>1.</t>
  </si>
  <si>
    <t>2.</t>
  </si>
  <si>
    <t>3.</t>
  </si>
  <si>
    <t>4.</t>
  </si>
  <si>
    <t>Всего по предприятию</t>
  </si>
  <si>
    <t>Ед.изм.</t>
  </si>
  <si>
    <t>Итого</t>
  </si>
  <si>
    <t>Мероприятия</t>
  </si>
  <si>
    <t>КП "Лисичанское троллейбусное управление"</t>
  </si>
  <si>
    <t>Итого по предприятию</t>
  </si>
  <si>
    <t xml:space="preserve"> Приложение №2</t>
  </si>
  <si>
    <t>Наименование показателей</t>
  </si>
  <si>
    <t>Расходы,тыс.грн</t>
  </si>
  <si>
    <t>%</t>
  </si>
  <si>
    <t>ФОТ</t>
  </si>
  <si>
    <t>Начисления на з/ту</t>
  </si>
  <si>
    <t>Материалы</t>
  </si>
  <si>
    <t>Электроэнергия</t>
  </si>
  <si>
    <t>Амортизация</t>
  </si>
  <si>
    <t>ГСМ</t>
  </si>
  <si>
    <t>Обслуживание лифтов</t>
  </si>
  <si>
    <t>Электроэнергия лифтов</t>
  </si>
  <si>
    <t>Всего расходов</t>
  </si>
  <si>
    <t>Прочие</t>
  </si>
  <si>
    <t>Доходы,тыс.грн</t>
  </si>
  <si>
    <t>Субсидии</t>
  </si>
  <si>
    <t>Льготы</t>
  </si>
  <si>
    <t>Аренда</t>
  </si>
  <si>
    <t>Сборы с арендаторов</t>
  </si>
  <si>
    <t>Безвозмездно переданные материалы</t>
  </si>
  <si>
    <t>Всего доходов</t>
  </si>
  <si>
    <t>Приложение №1</t>
  </si>
  <si>
    <t>Наименование</t>
  </si>
  <si>
    <t xml:space="preserve">Год </t>
  </si>
  <si>
    <t>Балансовая стоимость</t>
  </si>
  <si>
    <t>Остаточная стоимость</t>
  </si>
  <si>
    <t>% износа</t>
  </si>
  <si>
    <t>Автобус КАВЗ 685</t>
  </si>
  <si>
    <t>Каток ДУ-47</t>
  </si>
  <si>
    <t>Каток ДУ-48</t>
  </si>
  <si>
    <t>Асфальтоукладчик</t>
  </si>
  <si>
    <t>Бульдозер ДЗ-42</t>
  </si>
  <si>
    <t>Компрессор ПКС 3,5</t>
  </si>
  <si>
    <t>Компрессор ПКСД 5,25Д</t>
  </si>
  <si>
    <t>Трактор Т-150</t>
  </si>
  <si>
    <t>Погрузчик Т-156</t>
  </si>
  <si>
    <t>Трактор МТЗ "Беларус"(фреза)</t>
  </si>
  <si>
    <t>Каток</t>
  </si>
  <si>
    <t>Компрессор ПКС-5</t>
  </si>
  <si>
    <t>Каток дорожный ДУ-50</t>
  </si>
  <si>
    <t>Автогрейдер ДЗ 122А</t>
  </si>
  <si>
    <t>Показатели</t>
  </si>
  <si>
    <t>Дебиторская задолженность - всего</t>
  </si>
  <si>
    <t>в том числе - услуги населения</t>
  </si>
  <si>
    <t xml:space="preserve">                         льготы</t>
  </si>
  <si>
    <t xml:space="preserve">                         субсидии</t>
  </si>
  <si>
    <t xml:space="preserve">                         местный бюджет</t>
  </si>
  <si>
    <t xml:space="preserve">                         другие потребители</t>
  </si>
  <si>
    <t xml:space="preserve"> другая задолженность                </t>
  </si>
  <si>
    <t>Кредиторская задолженность - всего</t>
  </si>
  <si>
    <t xml:space="preserve"> в том числе - за услуги</t>
  </si>
  <si>
    <t xml:space="preserve">                          энергоносители</t>
  </si>
  <si>
    <t xml:space="preserve"> страховые взносы</t>
  </si>
  <si>
    <t>бюджету</t>
  </si>
  <si>
    <t xml:space="preserve"> другие обязательства</t>
  </si>
  <si>
    <t>Сумма</t>
  </si>
  <si>
    <t>Наименование предприятия</t>
  </si>
  <si>
    <t>Кол-во жилых домов</t>
  </si>
  <si>
    <t>Балансовая стоимость (тыс.грн)</t>
  </si>
  <si>
    <t>Износ        (тыс.грн)</t>
  </si>
  <si>
    <t>Остаточная стоимость (тыс.грн)</t>
  </si>
  <si>
    <t xml:space="preserve">общая </t>
  </si>
  <si>
    <t>ЛКП ЖЭК № 1</t>
  </si>
  <si>
    <t>ЛКП ЖЭК № 3</t>
  </si>
  <si>
    <t>ЛКП ЖЭК № 5</t>
  </si>
  <si>
    <t>ЛКП ЖЭК № 6</t>
  </si>
  <si>
    <t>ЛКП ЖЭК № 8</t>
  </si>
  <si>
    <t xml:space="preserve">Итого </t>
  </si>
  <si>
    <t>т.грн.</t>
  </si>
  <si>
    <t>№ п/п</t>
  </si>
  <si>
    <t>Объем финансирования, всего</t>
  </si>
  <si>
    <t>тыс. грн.</t>
  </si>
  <si>
    <t>Оплата населения</t>
  </si>
  <si>
    <t xml:space="preserve">Средства местного бюджета </t>
  </si>
  <si>
    <t>Приложение № 3</t>
  </si>
  <si>
    <t>Приложение № 4</t>
  </si>
  <si>
    <t>Оплата за потребленную электроэнергию линиями наружного освещения города</t>
  </si>
  <si>
    <t>Оплата за потребленную электроэнергию светофорами</t>
  </si>
  <si>
    <t>Разметка автодорог</t>
  </si>
  <si>
    <t>кол-во</t>
  </si>
  <si>
    <t>Автомашина ГАЗ-3307</t>
  </si>
  <si>
    <t>Автомашина ГАЗ-3110"Волга"</t>
  </si>
  <si>
    <t>Погрузчик К-701</t>
  </si>
  <si>
    <t>Разметочная машина</t>
  </si>
  <si>
    <t>Площадь (тыс.кв.м.)</t>
  </si>
  <si>
    <t>Содержание и текущий ремонт линий наружного освещения.</t>
  </si>
  <si>
    <t>Содержание и текущий ремонт светофоров</t>
  </si>
  <si>
    <t>Итого по наружному освещению.</t>
  </si>
  <si>
    <t>Итого по светофорам.</t>
  </si>
  <si>
    <t>Установка дорожных  знаков</t>
  </si>
  <si>
    <t>Автомашина ЗИЛ ММЗ</t>
  </si>
  <si>
    <t>Автомашина ЗИЛ-130</t>
  </si>
  <si>
    <t>Наличие автотранспортной и автодорожной техники в КП "Лисичанский Дорремстрой"</t>
  </si>
  <si>
    <t xml:space="preserve">Прочее благоустройство               </t>
  </si>
  <si>
    <t>Специальный фонд</t>
  </si>
  <si>
    <t>Прочие источники</t>
  </si>
  <si>
    <t>Оплата за газ "Вечный огонь"</t>
  </si>
  <si>
    <t xml:space="preserve">                       </t>
  </si>
  <si>
    <t xml:space="preserve">Объем </t>
  </si>
  <si>
    <t xml:space="preserve">Сумма </t>
  </si>
  <si>
    <t xml:space="preserve">№ п/п </t>
  </si>
  <si>
    <t xml:space="preserve">Наменование мероприятия </t>
  </si>
  <si>
    <t xml:space="preserve">Необходимо по нормативу </t>
  </si>
  <si>
    <t xml:space="preserve">Объем финасирования местный бюджет </t>
  </si>
  <si>
    <t>Капитальный ремонт линий наружного освещения.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</si>
  <si>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</si>
  <si>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</si>
  <si>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</si>
  <si>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</si>
  <si>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</si>
  <si>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</si>
  <si>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</si>
  <si>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</si>
  <si>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</si>
  <si>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тыс. м2</t>
  </si>
  <si>
    <t>Объем тыс.м2</t>
  </si>
  <si>
    <t xml:space="preserve">Капитальный ремонт автомобильных дорог  </t>
  </si>
  <si>
    <t xml:space="preserve">в том числе </t>
  </si>
  <si>
    <t xml:space="preserve">Объем финасирования  </t>
  </si>
  <si>
    <t xml:space="preserve">средства местного бюджета </t>
  </si>
  <si>
    <t xml:space="preserve">средства местного бюджета спец.фонд </t>
  </si>
  <si>
    <t xml:space="preserve">Текущий ремонт автомобильных дорог           </t>
  </si>
  <si>
    <t xml:space="preserve">Содержание тротуаров </t>
  </si>
  <si>
    <t>11</t>
  </si>
  <si>
    <r>
      <t>К</t>
    </r>
    <r>
      <rPr>
        <b/>
        <sz val="9"/>
        <rFont val="Times New Roman"/>
        <family val="1"/>
      </rPr>
      <t xml:space="preserve">апитальный ремонт тротуаров                                </t>
    </r>
  </si>
  <si>
    <r>
      <t xml:space="preserve">Текущий ремонт тротуаров :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</si>
  <si>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КП "Лисичанскгорсвет" </t>
  </si>
  <si>
    <t xml:space="preserve">1144 свет                           25кмСИП                  620 опор </t>
  </si>
  <si>
    <t xml:space="preserve">                    Приложение № 5.1 </t>
  </si>
  <si>
    <t xml:space="preserve">                тыс. грн.</t>
  </si>
  <si>
    <t xml:space="preserve">                              КП "Лисичанский Дорремстрой" </t>
  </si>
  <si>
    <t xml:space="preserve">                                Приложение №5.3.</t>
  </si>
  <si>
    <t xml:space="preserve">                        тыс. грн. </t>
  </si>
  <si>
    <t>Приложение № 5.5</t>
  </si>
  <si>
    <t xml:space="preserve"> - </t>
  </si>
  <si>
    <t xml:space="preserve">средства государственного бюджета </t>
  </si>
  <si>
    <t xml:space="preserve">средства предприятия </t>
  </si>
  <si>
    <t xml:space="preserve">необходимо средств по нормативу </t>
  </si>
  <si>
    <t>в том чмсле за счет средств:</t>
  </si>
  <si>
    <t xml:space="preserve">предприятие </t>
  </si>
  <si>
    <t xml:space="preserve">государственного бюджета </t>
  </si>
  <si>
    <t xml:space="preserve">предусмотренных на природоохранные мероприятия </t>
  </si>
  <si>
    <t xml:space="preserve">Объем финансирования  Всего </t>
  </si>
  <si>
    <t xml:space="preserve">План </t>
  </si>
  <si>
    <t xml:space="preserve">Факт </t>
  </si>
  <si>
    <t xml:space="preserve">сумма </t>
  </si>
  <si>
    <t xml:space="preserve">КП "Лисичанский Дорремстрой" </t>
  </si>
  <si>
    <t xml:space="preserve">                                                                                                                                                                                              Приложение № 5</t>
  </si>
  <si>
    <t>ЛКАТП 032806</t>
  </si>
  <si>
    <t xml:space="preserve">КП "Лисичанское троллейбусное управление" </t>
  </si>
  <si>
    <t>КП "Лисичанская ритальная служба"</t>
  </si>
  <si>
    <t xml:space="preserve">Жилищно-експлуатационные предприятия </t>
  </si>
  <si>
    <t xml:space="preserve">Прочее благоустройство </t>
  </si>
  <si>
    <t>ИТОГО</t>
  </si>
  <si>
    <t xml:space="preserve">ПРЕДПРИЯТИЯ </t>
  </si>
  <si>
    <t xml:space="preserve">объем финансирования                  всего </t>
  </si>
  <si>
    <t xml:space="preserve">В том числе </t>
  </si>
  <si>
    <t>Всего</t>
  </si>
  <si>
    <t>в т.ч. средства местного бюджета</t>
  </si>
  <si>
    <t>в т.ч. ср-ва предприя-тия</t>
  </si>
  <si>
    <t>Содержание и благоустройство действующих кладбищ города</t>
  </si>
  <si>
    <t>1.1.</t>
  </si>
  <si>
    <t>содержание сторожей кладбищ</t>
  </si>
  <si>
    <t>1.2.</t>
  </si>
  <si>
    <t>содержание бригады по уборке кладбищ</t>
  </si>
  <si>
    <t>1.3.</t>
  </si>
  <si>
    <t>1.4.</t>
  </si>
  <si>
    <t>вывоз мусора с территории кладбищ</t>
  </si>
  <si>
    <t>1.5.</t>
  </si>
  <si>
    <t>благоустройство кладбища "Зеленая роща", в том числе</t>
  </si>
  <si>
    <t>текущий ремонт ритуальной площадки</t>
  </si>
  <si>
    <t>текущий ремонт асфальтовых дорожек</t>
  </si>
  <si>
    <t>1.6.</t>
  </si>
  <si>
    <t>благоустройство кладбища "Осьмушная балка", в том числе</t>
  </si>
  <si>
    <t>удаление засохших деревьев</t>
  </si>
  <si>
    <t>1.7.</t>
  </si>
  <si>
    <t>благоустройство кладбища "Новое", в том числе</t>
  </si>
  <si>
    <t>текущий ремонт сторожки</t>
  </si>
  <si>
    <t>Всего на содержание и благоустройство действующих кладбищ</t>
  </si>
  <si>
    <t>Благоустройство недействующих кладбищ города</t>
  </si>
  <si>
    <t>2.1.</t>
  </si>
  <si>
    <t>благоустройство кладбища "Переезднянское", в том числе</t>
  </si>
  <si>
    <t>ликвидация несанкционированной свалки мусора</t>
  </si>
  <si>
    <t>удаление поросли на территории кладбища</t>
  </si>
  <si>
    <t>удаление упавших и сухостойных деревьев</t>
  </si>
  <si>
    <t>покос травы</t>
  </si>
  <si>
    <t>Всего на содержание и благоустройство недействующих кладбищ</t>
  </si>
  <si>
    <t>Захоронение безродных граждан и доставка трупов в морг</t>
  </si>
  <si>
    <r>
      <t xml:space="preserve">                                                         ЛКАТП № 032806                              </t>
    </r>
    <r>
      <rPr>
        <i/>
        <sz val="10"/>
        <rFont val="Times New Roman"/>
        <family val="1"/>
      </rPr>
      <t>Приложение № 5.4.</t>
    </r>
  </si>
  <si>
    <t>Необходимо по нормативу</t>
  </si>
  <si>
    <t>Объем</t>
  </si>
  <si>
    <t xml:space="preserve">Всего                  </t>
  </si>
  <si>
    <t>в т.ч. ср-ва мест-ного бюд-жета</t>
  </si>
  <si>
    <t>в т.ч. ср-ва,  на прир. охр. меропр.</t>
  </si>
  <si>
    <t>Обновление контейнерного хозяйства</t>
  </si>
  <si>
    <t>Обновление парка мусоровозов</t>
  </si>
  <si>
    <t>1 шт.</t>
  </si>
  <si>
    <t>Ремонт общественных туалетов</t>
  </si>
  <si>
    <t>2 шт.</t>
  </si>
  <si>
    <t>Содержание в чистоте общественных туалетов</t>
  </si>
  <si>
    <t>Ликвидация несанкционированных свалок</t>
  </si>
  <si>
    <t>уход за газонами</t>
  </si>
  <si>
    <t>уход за цветниками</t>
  </si>
  <si>
    <t>Итого на содержание</t>
  </si>
  <si>
    <t>ремонт и покраска парковых скамеек</t>
  </si>
  <si>
    <t>Итого на текущий ремонт</t>
  </si>
  <si>
    <t>Капитальный ремонт</t>
  </si>
  <si>
    <t>Итого на капитальный ремонт</t>
  </si>
  <si>
    <t>Автомашина ЗИЛ  ММЗ 4505</t>
  </si>
  <si>
    <t xml:space="preserve">Автомашина ЗИЛ ММЗ </t>
  </si>
  <si>
    <t>Автомашина ГАЗ-53(пескоразбрасыватель)</t>
  </si>
  <si>
    <t>Поливомоечная машина ЗИЛ-130СПГ</t>
  </si>
  <si>
    <t>Автобус КАВЗ 685 СПГ</t>
  </si>
  <si>
    <t>Автомашина КАМАЗ 5511</t>
  </si>
  <si>
    <t>ВАЗ 2107</t>
  </si>
  <si>
    <t>Автогрейдер ДЗ-122А</t>
  </si>
  <si>
    <t>Автогрейдер ДЗ-125А</t>
  </si>
  <si>
    <t>Трактор Т-40</t>
  </si>
  <si>
    <t>Содержание улично-дорожной сети ( содержание, уборка, паспортизация)</t>
  </si>
  <si>
    <t>Капитальный ремонт ливневых стоков</t>
  </si>
  <si>
    <t>12</t>
  </si>
  <si>
    <t>Приобретение: газонокосилок, мотокос, бензопил, мотоблоков.</t>
  </si>
  <si>
    <t>10.1.</t>
  </si>
  <si>
    <t>10.2.</t>
  </si>
  <si>
    <t>10.3.</t>
  </si>
  <si>
    <t>11.1.</t>
  </si>
  <si>
    <t>11.2.</t>
  </si>
  <si>
    <t>Содержание зеленых насаждений</t>
  </si>
  <si>
    <t>Текущий ремонт зеленых насаждений</t>
  </si>
  <si>
    <t xml:space="preserve">Капитальный ремонт крыши депо </t>
  </si>
  <si>
    <t xml:space="preserve">Ремонт ограждения по периметру </t>
  </si>
  <si>
    <t>валка сухостоя</t>
  </si>
  <si>
    <t>покраска металлических ворот</t>
  </si>
  <si>
    <t xml:space="preserve">ЛКСП "Лисичанскводоканал" </t>
  </si>
  <si>
    <t>КП "Лисичансктеплосеть"</t>
  </si>
  <si>
    <t>743,8т.м2</t>
  </si>
  <si>
    <t>3,0т.м2</t>
  </si>
  <si>
    <t>3,6т.м2.</t>
  </si>
  <si>
    <t>2,1т.м2.</t>
  </si>
  <si>
    <t>Пескоразбрасыватель ПС-130 (приспособление)</t>
  </si>
  <si>
    <t>Балансовая стоимость жилого фонда по состоянию на  01.04.2011 года</t>
  </si>
  <si>
    <t>Дебиторская и кредиторская задолженность жилищно-эксплуатационных предприятий на 01.10.2011г.</t>
  </si>
  <si>
    <t xml:space="preserve">2012 год </t>
  </si>
  <si>
    <t>Ожидаемое выполнение программы благоустройства и экономического развития в 2011 г.</t>
  </si>
  <si>
    <t>Доходы ЛКП ЖЭК №№ 1,3,5,6,8 за 10 месяцев 2011 г.</t>
  </si>
  <si>
    <t>Расходы ЛКП ЖЭК №№ 1,3,5,6,8 за 10 месяцев 2011 г.</t>
  </si>
  <si>
    <t>2012 год</t>
  </si>
  <si>
    <t>Ожидаемое выполнение программы  в  2011 г.</t>
  </si>
  <si>
    <t>Приобретение специализированной техники: пескоразбрасыватель, экскаватор,  автогрейдер, асфальтоукладчик, каток, погрузчик фронтальный одноковшовый.</t>
  </si>
  <si>
    <t>Паспортизация и инвентаризация  ливневых стоков</t>
  </si>
  <si>
    <t>Ожидаемое выполнение программы благоустройства  в  2011 г.</t>
  </si>
  <si>
    <t>Замена светильников на ЖКУ - 150 и ЖКУ - 250(высокоинтенсивные и энергосберигающие).</t>
  </si>
  <si>
    <t>Капитальный ремонт 5 светофоров</t>
  </si>
  <si>
    <t xml:space="preserve">Проведение (периодического) технического освидетельствования 19 лифтов </t>
  </si>
  <si>
    <t xml:space="preserve">Проведение экспертного обследования 109  лифтов со сроком службы 25 лет  </t>
  </si>
  <si>
    <t xml:space="preserve">Объем финансирования в 2012г. </t>
  </si>
  <si>
    <t>Ожидаемое выполнение программы за 2011г.</t>
  </si>
  <si>
    <t>332 шт.</t>
  </si>
  <si>
    <t>Внедрение технологий раздельного сбора ТБО (приобретение контейнеров для сбора ПЭТ бутылок)</t>
  </si>
  <si>
    <t>Разработка схемы санитарной очистки г.Лисичанска</t>
  </si>
  <si>
    <t>уход за деревьями (в т.ч. удаление аварийных деревьев на территории громады г.Лисичанска и придомовых территориях жилого фонда коммунальной собственности Лисичанского городского совета, г.Новодружеска и Приволья).</t>
  </si>
  <si>
    <t>подсев газонов до 25% общей площади (ул. Комсомольская, ул. Калинина, ул. Свердлова, ул.Ленина, пр. Ленина,)</t>
  </si>
  <si>
    <t>посадка цветников (ул. Ленина, сквер мемориала "Вечный огонь", сквер стадиона "Шахтер", сквер мемориала "Память", пр.Ленина, ул. Комсомольская, ул. Ворошилова, Советская ,парковая зона в р-не больницы им.Титова,сквер мемориала Танк, сквер Гагарина, сад за памятником Ленина,сквер Центральный, сквер ЦРМШ)</t>
  </si>
  <si>
    <t xml:space="preserve">посадка отдельных лиственных, хвойных деревьев </t>
  </si>
  <si>
    <t>11.3.</t>
  </si>
  <si>
    <t>11.4.</t>
  </si>
  <si>
    <t>12.1.</t>
  </si>
  <si>
    <t>Ожидаемое выполне-ние прог-раммы за 2011 г.</t>
  </si>
  <si>
    <t>Приобретение автомобиля "Газель"</t>
  </si>
  <si>
    <t>Ожидаемое выполнение программы благоустройства и экономического развития ЖКХ в 2011 г.</t>
  </si>
  <si>
    <t>1628м3</t>
  </si>
  <si>
    <t>1; навесное оборудование</t>
  </si>
  <si>
    <t>Капитальный ремонт и восстановление разграбленных  17 лифтов.</t>
  </si>
  <si>
    <t xml:space="preserve">местного бюджета - спецфонд  </t>
  </si>
  <si>
    <t>местного бюджета (общий фонд)</t>
  </si>
  <si>
    <t>тыс.грн.</t>
  </si>
  <si>
    <t>Приложение №5.8</t>
  </si>
  <si>
    <t>Субвенция с госбюджета</t>
  </si>
  <si>
    <t>Проведение технической экспертизы  автодорог</t>
  </si>
  <si>
    <t>Приложение № 5.2.</t>
  </si>
  <si>
    <t xml:space="preserve">                              КП "Лисичанская ритуальная служба"              </t>
  </si>
  <si>
    <t>Капитальный ремонт зеленых насаждений</t>
  </si>
  <si>
    <t>Работы по регулированию численности бродячих животных.</t>
  </si>
  <si>
    <t>Дотация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</si>
  <si>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</si>
  <si>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</si>
  <si>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>Мероприятия по ремонту и благоустройству жилищного фонда коммунальной собственности Лисичанского городского совета на 2012 год.</t>
  </si>
  <si>
    <t>Виды работ</t>
  </si>
  <si>
    <t>Источники финансирования, тыс.грн</t>
  </si>
  <si>
    <t>государственный бюджет</t>
  </si>
  <si>
    <t>местный бюджет</t>
  </si>
  <si>
    <t>прочие источники</t>
  </si>
  <si>
    <t>Ремонт мягкой кровли</t>
  </si>
  <si>
    <t xml:space="preserve"> -</t>
  </si>
  <si>
    <t>Ремонт шиферной кровли</t>
  </si>
  <si>
    <t xml:space="preserve">Ремонт подъездов </t>
  </si>
  <si>
    <t>шт.</t>
  </si>
  <si>
    <t xml:space="preserve">Ремонт оголовков дымовентканалов </t>
  </si>
  <si>
    <t>5.</t>
  </si>
  <si>
    <t xml:space="preserve">Устройство коньков шиферной кровли </t>
  </si>
  <si>
    <t>м/п.</t>
  </si>
  <si>
    <t xml:space="preserve">Ремонт входных козырьков </t>
  </si>
  <si>
    <t xml:space="preserve">Ремонт крылец </t>
  </si>
  <si>
    <t xml:space="preserve">Ремонт температурных швов </t>
  </si>
  <si>
    <t>м/п</t>
  </si>
  <si>
    <t xml:space="preserve">Штукатурка цоколя </t>
  </si>
  <si>
    <t xml:space="preserve">Установка дверей </t>
  </si>
  <si>
    <t>Ремонт окон</t>
  </si>
  <si>
    <t>Ремонт  дверей</t>
  </si>
  <si>
    <t xml:space="preserve">Ремонт отмостки </t>
  </si>
  <si>
    <t xml:space="preserve">Ревизия ВРЩ  </t>
  </si>
  <si>
    <t>Окраска газового коллектора</t>
  </si>
  <si>
    <t>Остекление оконных переплетов</t>
  </si>
  <si>
    <t>Ремонт парапетных плит</t>
  </si>
  <si>
    <t xml:space="preserve">Ремонт детских игровых площадок </t>
  </si>
  <si>
    <t>Замена в/д сетей водоснабжения</t>
  </si>
  <si>
    <t>Замена в/д сетей  водоотведения</t>
  </si>
  <si>
    <t>Замена  в/д сетей теплоснабжения</t>
  </si>
  <si>
    <r>
      <t>м</t>
    </r>
    <r>
      <rPr>
        <b/>
        <vertAlign val="superscript"/>
        <sz val="14"/>
        <rFont val="Times New Roman"/>
        <family val="1"/>
      </rPr>
      <t>2</t>
    </r>
  </si>
  <si>
    <t>Секретарь городского совета</t>
  </si>
  <si>
    <t>Баранник С.Г.</t>
  </si>
  <si>
    <t>Приложение  № 5.7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</si>
</sst>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</numFmts>
  <fonts count="4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0"/>
    </font>
    <font>
      <b/>
      <vertAlign val="superscript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0" xfId="0" applyFont="1" applyBorder="1" applyAlignment="1">
      <alignment vertical="center" wrapText="1"/>
    </xf>
    <xf numFmtId="17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72" fontId="0" fillId="0" borderId="20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0" fillId="0" borderId="20" xfId="0" applyNumberFormat="1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4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3" fillId="0" borderId="13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14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/>
    </xf>
    <xf numFmtId="0" fontId="14" fillId="0" borderId="20" xfId="0" applyFont="1" applyBorder="1" applyAlignment="1">
      <alignment/>
    </xf>
    <xf numFmtId="0" fontId="15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172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 horizontal="center" vertical="center"/>
    </xf>
    <xf numFmtId="172" fontId="15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top"/>
    </xf>
    <xf numFmtId="0" fontId="6" fillId="0" borderId="20" xfId="0" applyFont="1" applyBorder="1" applyAlignment="1">
      <alignment horizontal="left" vertical="distributed" wrapText="1"/>
    </xf>
    <xf numFmtId="0" fontId="6" fillId="0" borderId="20" xfId="0" applyFont="1" applyBorder="1" applyAlignment="1">
      <alignment horizontal="center" vertical="distributed" wrapText="1"/>
    </xf>
    <xf numFmtId="172" fontId="6" fillId="0" borderId="20" xfId="0" applyNumberFormat="1" applyFont="1" applyBorder="1" applyAlignment="1">
      <alignment horizontal="center" vertical="distributed" wrapText="1"/>
    </xf>
    <xf numFmtId="0" fontId="6" fillId="0" borderId="20" xfId="0" applyFont="1" applyBorder="1" applyAlignment="1">
      <alignment/>
    </xf>
    <xf numFmtId="172" fontId="6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 wrapText="1"/>
    </xf>
    <xf numFmtId="16" fontId="1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2" fontId="27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172" fontId="0" fillId="0" borderId="20" xfId="0" applyNumberFormat="1" applyFont="1" applyBorder="1" applyAlignment="1">
      <alignment horizontal="center" vertical="distributed" wrapText="1"/>
    </xf>
    <xf numFmtId="0" fontId="0" fillId="24" borderId="20" xfId="0" applyFill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left" vertical="distributed" wrapText="1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left" vertical="distributed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left" vertical="distributed" wrapText="1"/>
    </xf>
    <xf numFmtId="172" fontId="12" fillId="0" borderId="20" xfId="0" applyNumberFormat="1" applyFont="1" applyBorder="1" applyAlignment="1">
      <alignment horizontal="left" vertical="distributed" wrapText="1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72" fontId="1" fillId="0" borderId="20" xfId="0" applyNumberFormat="1" applyFont="1" applyBorder="1" applyAlignment="1">
      <alignment horizontal="center" vertical="distributed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distributed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distributed" wrapText="1"/>
    </xf>
    <xf numFmtId="0" fontId="1" fillId="0" borderId="20" xfId="0" applyFont="1" applyBorder="1" applyAlignment="1">
      <alignment horizontal="center" vertical="distributed" wrapText="1"/>
    </xf>
    <xf numFmtId="172" fontId="1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distributed" wrapText="1"/>
    </xf>
    <xf numFmtId="172" fontId="10" fillId="0" borderId="20" xfId="0" applyNumberFormat="1" applyFont="1" applyBorder="1" applyAlignment="1">
      <alignment horizontal="left" vertical="distributed" wrapText="1"/>
    </xf>
    <xf numFmtId="178" fontId="1" fillId="0" borderId="20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12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172" fontId="0" fillId="0" borderId="20" xfId="0" applyNumberFormat="1" applyFont="1" applyBorder="1" applyAlignment="1">
      <alignment vertical="center"/>
    </xf>
    <xf numFmtId="16" fontId="0" fillId="0" borderId="20" xfId="0" applyNumberFormat="1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distributed" wrapText="1"/>
    </xf>
    <xf numFmtId="172" fontId="0" fillId="0" borderId="20" xfId="0" applyNumberForma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72" fontId="6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172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172" fontId="18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172" fontId="13" fillId="0" borderId="2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71" fontId="28" fillId="0" borderId="0" xfId="60" applyFont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16" fillId="0" borderId="20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 wrapText="1"/>
    </xf>
    <xf numFmtId="2" fontId="16" fillId="0" borderId="20" xfId="0" applyNumberFormat="1" applyFont="1" applyBorder="1" applyAlignment="1">
      <alignment horizontal="center" vertical="top" wrapText="1"/>
    </xf>
    <xf numFmtId="179" fontId="16" fillId="0" borderId="20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left"/>
    </xf>
    <xf numFmtId="0" fontId="16" fillId="0" borderId="2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5" fillId="0" borderId="3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1" xfId="0" applyFont="1" applyBorder="1" applyAlignment="1">
      <alignment/>
    </xf>
    <xf numFmtId="172" fontId="6" fillId="0" borderId="42" xfId="0" applyNumberFormat="1" applyFont="1" applyBorder="1" applyAlignment="1">
      <alignment horizontal="center"/>
    </xf>
    <xf numFmtId="172" fontId="6" fillId="0" borderId="4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0" xfId="0" applyFont="1" applyAlignment="1">
      <alignment/>
    </xf>
    <xf numFmtId="0" fontId="9" fillId="0" borderId="2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textRotation="90" wrapText="1" readingOrder="1"/>
    </xf>
    <xf numFmtId="0" fontId="1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17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55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55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172" fontId="16" fillId="0" borderId="55" xfId="0" applyNumberFormat="1" applyFont="1" applyBorder="1" applyAlignment="1">
      <alignment horizontal="center" wrapText="1"/>
    </xf>
    <xf numFmtId="172" fontId="16" fillId="0" borderId="21" xfId="0" applyNumberFormat="1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70" fontId="16" fillId="0" borderId="55" xfId="43" applyFont="1" applyBorder="1" applyAlignment="1">
      <alignment horizontal="left" vertical="top" wrapText="1"/>
    </xf>
    <xf numFmtId="170" fontId="16" fillId="0" borderId="21" xfId="43" applyFont="1" applyBorder="1" applyAlignment="1">
      <alignment horizontal="left" vertical="top" wrapText="1"/>
    </xf>
    <xf numFmtId="2" fontId="16" fillId="0" borderId="55" xfId="0" applyNumberFormat="1" applyFont="1" applyBorder="1" applyAlignment="1">
      <alignment horizontal="center" wrapText="1"/>
    </xf>
    <xf numFmtId="2" fontId="16" fillId="0" borderId="21" xfId="0" applyNumberFormat="1" applyFont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G4" sqref="G4"/>
    </sheetView>
  </sheetViews>
  <sheetFormatPr defaultColWidth="9.33203125" defaultRowHeight="12.75"/>
  <cols>
    <col min="1" max="1" width="6.16015625" style="1" customWidth="1"/>
    <col min="2" max="3" width="9.33203125" style="1" customWidth="1"/>
    <col min="4" max="4" width="8.5" style="1" customWidth="1"/>
    <col min="5" max="5" width="8.16015625" style="1" customWidth="1"/>
    <col min="6" max="6" width="5.5" style="1" customWidth="1"/>
    <col min="7" max="7" width="3.83203125" style="1" customWidth="1"/>
    <col min="8" max="8" width="5.16015625" style="1" customWidth="1"/>
    <col min="9" max="9" width="3.33203125" style="1" customWidth="1"/>
    <col min="10" max="10" width="10.33203125" style="1" customWidth="1"/>
    <col min="11" max="11" width="12.33203125" style="1" customWidth="1"/>
    <col min="12" max="12" width="9.5" style="1" customWidth="1"/>
    <col min="13" max="16384" width="9.33203125" style="1" customWidth="1"/>
  </cols>
  <sheetData>
    <row r="1" spans="7:11" ht="15.75">
      <c r="G1" s="45"/>
      <c r="K1" s="13" t="s">
        <v>32</v>
      </c>
    </row>
    <row r="3" spans="1:12" ht="32.25" customHeight="1">
      <c r="A3" s="237" t="s">
        <v>103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6.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63">
      <c r="A5" s="15" t="s">
        <v>80</v>
      </c>
      <c r="B5" s="238" t="s">
        <v>33</v>
      </c>
      <c r="C5" s="239"/>
      <c r="D5" s="239"/>
      <c r="E5" s="240"/>
      <c r="F5" s="238" t="s">
        <v>90</v>
      </c>
      <c r="G5" s="240"/>
      <c r="H5" s="238" t="s">
        <v>34</v>
      </c>
      <c r="I5" s="240"/>
      <c r="J5" s="16" t="s">
        <v>35</v>
      </c>
      <c r="K5" s="16" t="s">
        <v>36</v>
      </c>
      <c r="L5" s="17" t="s">
        <v>37</v>
      </c>
    </row>
    <row r="6" spans="1:12" ht="15.75">
      <c r="A6" s="54" t="s">
        <v>108</v>
      </c>
      <c r="B6" s="241">
        <v>2</v>
      </c>
      <c r="C6" s="242"/>
      <c r="D6" s="242"/>
      <c r="E6" s="243"/>
      <c r="F6" s="241">
        <v>3</v>
      </c>
      <c r="G6" s="243"/>
      <c r="H6" s="241">
        <v>4</v>
      </c>
      <c r="I6" s="243"/>
      <c r="J6" s="55">
        <v>5</v>
      </c>
      <c r="K6" s="55">
        <v>6</v>
      </c>
      <c r="L6" s="56">
        <v>7</v>
      </c>
    </row>
    <row r="7" spans="1:12" ht="16.5" customHeight="1">
      <c r="A7" s="18">
        <v>1</v>
      </c>
      <c r="B7" s="234" t="s">
        <v>101</v>
      </c>
      <c r="C7" s="235"/>
      <c r="D7" s="235"/>
      <c r="E7" s="236"/>
      <c r="F7" s="227">
        <v>1</v>
      </c>
      <c r="G7" s="228"/>
      <c r="H7" s="225">
        <v>1969</v>
      </c>
      <c r="I7" s="226"/>
      <c r="J7" s="19">
        <v>3896</v>
      </c>
      <c r="K7" s="20">
        <v>42</v>
      </c>
      <c r="L7" s="10">
        <v>98</v>
      </c>
    </row>
    <row r="8" spans="1:12" ht="16.5" customHeight="1">
      <c r="A8" s="18">
        <v>2</v>
      </c>
      <c r="B8" s="234" t="s">
        <v>219</v>
      </c>
      <c r="C8" s="235"/>
      <c r="D8" s="235"/>
      <c r="E8" s="236"/>
      <c r="F8" s="227">
        <v>1</v>
      </c>
      <c r="G8" s="228"/>
      <c r="H8" s="225">
        <v>1992</v>
      </c>
      <c r="I8" s="226"/>
      <c r="J8" s="21">
        <v>15000</v>
      </c>
      <c r="K8" s="19">
        <v>1038</v>
      </c>
      <c r="L8" s="12">
        <v>30</v>
      </c>
    </row>
    <row r="9" spans="1:12" ht="16.5" customHeight="1">
      <c r="A9" s="18">
        <v>3</v>
      </c>
      <c r="B9" s="214" t="s">
        <v>101</v>
      </c>
      <c r="C9" s="198"/>
      <c r="D9" s="198"/>
      <c r="E9" s="199"/>
      <c r="F9" s="200">
        <v>1</v>
      </c>
      <c r="G9" s="201"/>
      <c r="H9" s="225">
        <v>1972</v>
      </c>
      <c r="I9" s="226"/>
      <c r="J9" s="21">
        <v>7298</v>
      </c>
      <c r="K9" s="19">
        <v>950</v>
      </c>
      <c r="L9" s="12">
        <v>95</v>
      </c>
    </row>
    <row r="10" spans="1:12" ht="16.5" customHeight="1">
      <c r="A10" s="18">
        <v>4</v>
      </c>
      <c r="B10" s="214" t="s">
        <v>102</v>
      </c>
      <c r="C10" s="198"/>
      <c r="D10" s="198"/>
      <c r="E10" s="199"/>
      <c r="F10" s="200">
        <v>1</v>
      </c>
      <c r="G10" s="201"/>
      <c r="H10" s="225">
        <v>1972</v>
      </c>
      <c r="I10" s="226"/>
      <c r="J10" s="21">
        <v>4464</v>
      </c>
      <c r="K10" s="19">
        <v>475</v>
      </c>
      <c r="L10" s="12">
        <v>95</v>
      </c>
    </row>
    <row r="11" spans="1:12" ht="16.5" customHeight="1">
      <c r="A11" s="18">
        <v>5</v>
      </c>
      <c r="B11" s="234" t="s">
        <v>220</v>
      </c>
      <c r="C11" s="235"/>
      <c r="D11" s="235"/>
      <c r="E11" s="236"/>
      <c r="F11" s="227">
        <v>1</v>
      </c>
      <c r="G11" s="228"/>
      <c r="H11" s="225">
        <v>1984</v>
      </c>
      <c r="I11" s="226"/>
      <c r="J11" s="21">
        <v>2065</v>
      </c>
      <c r="K11" s="19">
        <v>71</v>
      </c>
      <c r="L11" s="12">
        <v>98</v>
      </c>
    </row>
    <row r="12" spans="1:12" ht="33" customHeight="1">
      <c r="A12" s="26">
        <v>6</v>
      </c>
      <c r="B12" s="214" t="s">
        <v>221</v>
      </c>
      <c r="C12" s="198"/>
      <c r="D12" s="198"/>
      <c r="E12" s="199"/>
      <c r="F12" s="200">
        <v>1</v>
      </c>
      <c r="G12" s="201"/>
      <c r="H12" s="220">
        <v>1991</v>
      </c>
      <c r="I12" s="221"/>
      <c r="J12" s="27">
        <v>38946</v>
      </c>
      <c r="K12" s="27">
        <v>6721</v>
      </c>
      <c r="L12" s="28">
        <v>93</v>
      </c>
    </row>
    <row r="13" spans="1:12" ht="33.75" customHeight="1">
      <c r="A13" s="18">
        <v>7</v>
      </c>
      <c r="B13" s="231" t="s">
        <v>222</v>
      </c>
      <c r="C13" s="232"/>
      <c r="D13" s="232"/>
      <c r="E13" s="233"/>
      <c r="F13" s="227">
        <v>1</v>
      </c>
      <c r="G13" s="228"/>
      <c r="H13" s="225">
        <v>1972</v>
      </c>
      <c r="I13" s="226"/>
      <c r="J13" s="19">
        <v>21251</v>
      </c>
      <c r="K13" s="19">
        <v>950</v>
      </c>
      <c r="L13" s="12">
        <v>95</v>
      </c>
    </row>
    <row r="14" spans="1:12" ht="16.5" customHeight="1">
      <c r="A14" s="18">
        <v>8</v>
      </c>
      <c r="B14" s="222" t="s">
        <v>91</v>
      </c>
      <c r="C14" s="223"/>
      <c r="D14" s="223"/>
      <c r="E14" s="224"/>
      <c r="F14" s="227">
        <v>1</v>
      </c>
      <c r="G14" s="228"/>
      <c r="H14" s="225">
        <v>1991</v>
      </c>
      <c r="I14" s="226"/>
      <c r="J14" s="19">
        <v>8148</v>
      </c>
      <c r="K14" s="19">
        <v>4666</v>
      </c>
      <c r="L14" s="12">
        <v>30</v>
      </c>
    </row>
    <row r="15" spans="1:12" ht="16.5" customHeight="1">
      <c r="A15" s="18">
        <v>9</v>
      </c>
      <c r="B15" s="222" t="s">
        <v>223</v>
      </c>
      <c r="C15" s="223"/>
      <c r="D15" s="223"/>
      <c r="E15" s="224"/>
      <c r="F15" s="227">
        <v>1</v>
      </c>
      <c r="G15" s="228"/>
      <c r="H15" s="225">
        <v>1985</v>
      </c>
      <c r="I15" s="226"/>
      <c r="J15" s="19">
        <v>23751</v>
      </c>
      <c r="K15" s="19">
        <v>31</v>
      </c>
      <c r="L15" s="12">
        <v>99</v>
      </c>
    </row>
    <row r="16" spans="1:12" ht="16.5" customHeight="1">
      <c r="A16" s="18">
        <v>10</v>
      </c>
      <c r="B16" s="222" t="s">
        <v>38</v>
      </c>
      <c r="C16" s="223"/>
      <c r="D16" s="223"/>
      <c r="E16" s="224"/>
      <c r="F16" s="227">
        <v>1</v>
      </c>
      <c r="G16" s="228"/>
      <c r="H16" s="225">
        <v>1985</v>
      </c>
      <c r="I16" s="226"/>
      <c r="J16" s="19">
        <v>13154</v>
      </c>
      <c r="K16" s="19">
        <v>8188</v>
      </c>
      <c r="L16" s="12">
        <v>95</v>
      </c>
    </row>
    <row r="17" spans="1:12" ht="32.25" customHeight="1">
      <c r="A17" s="26">
        <v>11</v>
      </c>
      <c r="B17" s="214" t="s">
        <v>92</v>
      </c>
      <c r="C17" s="198"/>
      <c r="D17" s="198"/>
      <c r="E17" s="199"/>
      <c r="F17" s="200">
        <v>1</v>
      </c>
      <c r="G17" s="201"/>
      <c r="H17" s="220">
        <v>1999</v>
      </c>
      <c r="I17" s="221"/>
      <c r="J17" s="27">
        <v>32185</v>
      </c>
      <c r="K17" s="27">
        <v>17605</v>
      </c>
      <c r="L17" s="28">
        <v>95</v>
      </c>
    </row>
    <row r="18" spans="1:12" ht="16.5" customHeight="1">
      <c r="A18" s="18">
        <v>12</v>
      </c>
      <c r="B18" s="222" t="s">
        <v>225</v>
      </c>
      <c r="C18" s="223"/>
      <c r="D18" s="223"/>
      <c r="E18" s="224"/>
      <c r="F18" s="227">
        <v>1</v>
      </c>
      <c r="G18" s="228"/>
      <c r="H18" s="225">
        <v>2006</v>
      </c>
      <c r="I18" s="226"/>
      <c r="J18" s="19">
        <v>25816</v>
      </c>
      <c r="K18" s="19">
        <v>4750</v>
      </c>
      <c r="L18" s="12">
        <v>85</v>
      </c>
    </row>
    <row r="19" spans="1:12" ht="16.5" customHeight="1">
      <c r="A19" s="18">
        <v>13</v>
      </c>
      <c r="B19" s="222" t="s">
        <v>39</v>
      </c>
      <c r="C19" s="223"/>
      <c r="D19" s="223"/>
      <c r="E19" s="224"/>
      <c r="F19" s="227">
        <v>1</v>
      </c>
      <c r="G19" s="228"/>
      <c r="H19" s="225">
        <v>1985</v>
      </c>
      <c r="I19" s="226"/>
      <c r="J19" s="19">
        <v>7152</v>
      </c>
      <c r="K19" s="19">
        <v>14</v>
      </c>
      <c r="L19" s="12">
        <v>98</v>
      </c>
    </row>
    <row r="20" spans="1:12" ht="16.5" customHeight="1">
      <c r="A20" s="18">
        <v>14</v>
      </c>
      <c r="B20" s="222" t="s">
        <v>40</v>
      </c>
      <c r="C20" s="223"/>
      <c r="D20" s="223"/>
      <c r="E20" s="224"/>
      <c r="F20" s="227">
        <v>1</v>
      </c>
      <c r="G20" s="228"/>
      <c r="H20" s="225">
        <v>1988</v>
      </c>
      <c r="I20" s="226"/>
      <c r="J20" s="19">
        <v>11276</v>
      </c>
      <c r="K20" s="19">
        <v>950</v>
      </c>
      <c r="L20" s="12">
        <v>90</v>
      </c>
    </row>
    <row r="21" spans="1:12" ht="16.5" customHeight="1">
      <c r="A21" s="18">
        <v>15</v>
      </c>
      <c r="B21" s="222" t="s">
        <v>93</v>
      </c>
      <c r="C21" s="223"/>
      <c r="D21" s="223"/>
      <c r="E21" s="224"/>
      <c r="F21" s="227">
        <v>1</v>
      </c>
      <c r="G21" s="228"/>
      <c r="H21" s="225">
        <v>1988</v>
      </c>
      <c r="I21" s="226"/>
      <c r="J21" s="19">
        <v>56424</v>
      </c>
      <c r="K21" s="19">
        <v>7007</v>
      </c>
      <c r="L21" s="12">
        <v>82</v>
      </c>
    </row>
    <row r="22" spans="1:12" ht="16.5" customHeight="1">
      <c r="A22" s="18">
        <v>16</v>
      </c>
      <c r="B22" s="222" t="s">
        <v>226</v>
      </c>
      <c r="C22" s="223"/>
      <c r="D22" s="223"/>
      <c r="E22" s="224"/>
      <c r="F22" s="227">
        <v>1</v>
      </c>
      <c r="G22" s="228"/>
      <c r="H22" s="225">
        <v>1991</v>
      </c>
      <c r="I22" s="226"/>
      <c r="J22" s="19">
        <v>72654</v>
      </c>
      <c r="K22" s="19">
        <v>23452</v>
      </c>
      <c r="L22" s="12">
        <v>94</v>
      </c>
    </row>
    <row r="23" spans="1:12" ht="16.5" customHeight="1">
      <c r="A23" s="18">
        <v>17</v>
      </c>
      <c r="B23" s="222" t="s">
        <v>227</v>
      </c>
      <c r="C23" s="223"/>
      <c r="D23" s="223"/>
      <c r="E23" s="224"/>
      <c r="F23" s="227">
        <v>1</v>
      </c>
      <c r="G23" s="228"/>
      <c r="H23" s="225">
        <v>1992</v>
      </c>
      <c r="I23" s="226"/>
      <c r="J23" s="19">
        <v>62955</v>
      </c>
      <c r="K23" s="19">
        <v>19838</v>
      </c>
      <c r="L23" s="12">
        <v>97</v>
      </c>
    </row>
    <row r="24" spans="1:12" ht="16.5" customHeight="1">
      <c r="A24" s="18">
        <v>18</v>
      </c>
      <c r="B24" s="222" t="s">
        <v>42</v>
      </c>
      <c r="C24" s="223"/>
      <c r="D24" s="223"/>
      <c r="E24" s="224"/>
      <c r="F24" s="227">
        <v>1</v>
      </c>
      <c r="G24" s="228"/>
      <c r="H24" s="225">
        <v>1985</v>
      </c>
      <c r="I24" s="226"/>
      <c r="J24" s="19">
        <v>8333</v>
      </c>
      <c r="K24" s="19">
        <v>51</v>
      </c>
      <c r="L24" s="12">
        <v>99</v>
      </c>
    </row>
    <row r="25" spans="1:12" ht="16.5" customHeight="1">
      <c r="A25" s="18">
        <v>19</v>
      </c>
      <c r="B25" s="222" t="s">
        <v>41</v>
      </c>
      <c r="C25" s="223"/>
      <c r="D25" s="223"/>
      <c r="E25" s="224"/>
      <c r="F25" s="227">
        <v>1</v>
      </c>
      <c r="G25" s="228"/>
      <c r="H25" s="225">
        <v>1969</v>
      </c>
      <c r="I25" s="226"/>
      <c r="J25" s="19">
        <v>21209</v>
      </c>
      <c r="K25" s="19">
        <v>4750</v>
      </c>
      <c r="L25" s="12">
        <v>90</v>
      </c>
    </row>
    <row r="26" spans="1:12" ht="16.5" customHeight="1">
      <c r="A26" s="18">
        <v>20</v>
      </c>
      <c r="B26" s="222" t="s">
        <v>43</v>
      </c>
      <c r="C26" s="223"/>
      <c r="D26" s="223"/>
      <c r="E26" s="224"/>
      <c r="F26" s="227">
        <v>1</v>
      </c>
      <c r="G26" s="228"/>
      <c r="H26" s="225">
        <v>1985</v>
      </c>
      <c r="I26" s="226"/>
      <c r="J26" s="19">
        <v>2514</v>
      </c>
      <c r="K26" s="22">
        <v>475</v>
      </c>
      <c r="L26" s="12">
        <v>90</v>
      </c>
    </row>
    <row r="27" spans="1:12" ht="16.5" customHeight="1">
      <c r="A27" s="18">
        <v>21</v>
      </c>
      <c r="B27" s="222" t="s">
        <v>44</v>
      </c>
      <c r="C27" s="223"/>
      <c r="D27" s="223"/>
      <c r="E27" s="224"/>
      <c r="F27" s="227">
        <v>1</v>
      </c>
      <c r="G27" s="228"/>
      <c r="H27" s="225">
        <v>2001</v>
      </c>
      <c r="I27" s="226"/>
      <c r="J27" s="19">
        <v>21900</v>
      </c>
      <c r="K27" s="19">
        <v>5168</v>
      </c>
      <c r="L27" s="12">
        <v>63</v>
      </c>
    </row>
    <row r="28" spans="1:12" ht="16.5" customHeight="1">
      <c r="A28" s="18">
        <v>22</v>
      </c>
      <c r="B28" s="222" t="s">
        <v>45</v>
      </c>
      <c r="C28" s="223"/>
      <c r="D28" s="223"/>
      <c r="E28" s="224"/>
      <c r="F28" s="227">
        <v>1</v>
      </c>
      <c r="G28" s="228"/>
      <c r="H28" s="225">
        <v>1990</v>
      </c>
      <c r="I28" s="226"/>
      <c r="J28" s="19">
        <v>14167</v>
      </c>
      <c r="K28" s="19">
        <v>728</v>
      </c>
      <c r="L28" s="12">
        <v>92</v>
      </c>
    </row>
    <row r="29" spans="1:12" ht="16.5" customHeight="1">
      <c r="A29" s="18">
        <v>23</v>
      </c>
      <c r="B29" s="222" t="s">
        <v>46</v>
      </c>
      <c r="C29" s="223"/>
      <c r="D29" s="223"/>
      <c r="E29" s="224"/>
      <c r="F29" s="227">
        <v>1</v>
      </c>
      <c r="G29" s="228"/>
      <c r="H29" s="225">
        <v>1992</v>
      </c>
      <c r="I29" s="226"/>
      <c r="J29" s="19">
        <v>11621</v>
      </c>
      <c r="K29" s="19">
        <v>1529</v>
      </c>
      <c r="L29" s="12">
        <v>80</v>
      </c>
    </row>
    <row r="30" spans="1:12" ht="30" customHeight="1">
      <c r="A30" s="26">
        <v>24</v>
      </c>
      <c r="B30" s="217" t="s">
        <v>47</v>
      </c>
      <c r="C30" s="218"/>
      <c r="D30" s="218"/>
      <c r="E30" s="219"/>
      <c r="F30" s="200">
        <v>1</v>
      </c>
      <c r="G30" s="201"/>
      <c r="H30" s="220">
        <v>2004</v>
      </c>
      <c r="I30" s="221"/>
      <c r="J30" s="27">
        <v>98667</v>
      </c>
      <c r="K30" s="27">
        <v>20499</v>
      </c>
      <c r="L30" s="28">
        <v>59</v>
      </c>
    </row>
    <row r="31" spans="1:12" ht="16.5" customHeight="1">
      <c r="A31" s="18">
        <v>25</v>
      </c>
      <c r="B31" s="222" t="s">
        <v>48</v>
      </c>
      <c r="C31" s="223"/>
      <c r="D31" s="223"/>
      <c r="E31" s="224"/>
      <c r="F31" s="227">
        <v>1</v>
      </c>
      <c r="G31" s="228"/>
      <c r="H31" s="225">
        <v>1992</v>
      </c>
      <c r="I31" s="226"/>
      <c r="J31" s="19">
        <v>1150</v>
      </c>
      <c r="K31" s="19">
        <v>298</v>
      </c>
      <c r="L31" s="12">
        <v>57</v>
      </c>
    </row>
    <row r="32" spans="1:12" ht="16.5" customHeight="1">
      <c r="A32" s="18">
        <v>26</v>
      </c>
      <c r="B32" s="222" t="s">
        <v>49</v>
      </c>
      <c r="C32" s="223"/>
      <c r="D32" s="223"/>
      <c r="E32" s="224"/>
      <c r="F32" s="227">
        <v>1</v>
      </c>
      <c r="G32" s="228"/>
      <c r="H32" s="225">
        <v>1991</v>
      </c>
      <c r="I32" s="226"/>
      <c r="J32" s="19">
        <v>1162</v>
      </c>
      <c r="K32" s="19">
        <v>86</v>
      </c>
      <c r="L32" s="12">
        <v>88</v>
      </c>
    </row>
    <row r="33" spans="1:12" ht="16.5" customHeight="1">
      <c r="A33" s="18">
        <v>27</v>
      </c>
      <c r="B33" s="229" t="s">
        <v>50</v>
      </c>
      <c r="C33" s="229"/>
      <c r="D33" s="229"/>
      <c r="E33" s="229"/>
      <c r="F33" s="200">
        <v>1</v>
      </c>
      <c r="G33" s="201"/>
      <c r="H33" s="230">
        <v>1981</v>
      </c>
      <c r="I33" s="230"/>
      <c r="J33" s="21">
        <v>7699</v>
      </c>
      <c r="K33" s="19">
        <v>40</v>
      </c>
      <c r="L33" s="23">
        <v>98</v>
      </c>
    </row>
    <row r="34" spans="1:12" ht="16.5" customHeight="1">
      <c r="A34" s="47">
        <v>28</v>
      </c>
      <c r="B34" s="196" t="s">
        <v>224</v>
      </c>
      <c r="C34" s="196"/>
      <c r="D34" s="196"/>
      <c r="E34" s="196"/>
      <c r="F34" s="212">
        <v>1</v>
      </c>
      <c r="G34" s="213"/>
      <c r="H34" s="197">
        <v>1985</v>
      </c>
      <c r="I34" s="197"/>
      <c r="J34" s="48">
        <v>106050</v>
      </c>
      <c r="K34" s="49">
        <v>53250</v>
      </c>
      <c r="L34" s="50">
        <v>30</v>
      </c>
    </row>
    <row r="35" spans="1:12" ht="24.75" customHeight="1">
      <c r="A35" s="21">
        <v>29</v>
      </c>
      <c r="B35" s="214" t="s">
        <v>94</v>
      </c>
      <c r="C35" s="198"/>
      <c r="D35" s="198"/>
      <c r="E35" s="199"/>
      <c r="F35" s="200">
        <v>1</v>
      </c>
      <c r="G35" s="201"/>
      <c r="H35" s="210">
        <v>2006</v>
      </c>
      <c r="I35" s="211"/>
      <c r="J35" s="21">
        <v>46670</v>
      </c>
      <c r="K35" s="19">
        <v>16246</v>
      </c>
      <c r="L35" s="19">
        <v>30</v>
      </c>
    </row>
    <row r="36" spans="1:12" ht="24" customHeight="1">
      <c r="A36" s="53">
        <v>30</v>
      </c>
      <c r="B36" s="202" t="s">
        <v>228</v>
      </c>
      <c r="C36" s="203"/>
      <c r="D36" s="203"/>
      <c r="E36" s="204"/>
      <c r="F36" s="205">
        <v>1</v>
      </c>
      <c r="G36" s="206"/>
      <c r="H36" s="210">
        <v>2010</v>
      </c>
      <c r="I36" s="211"/>
      <c r="J36" s="53">
        <v>13920</v>
      </c>
      <c r="K36" s="19">
        <v>5981</v>
      </c>
      <c r="L36" s="19">
        <v>98</v>
      </c>
    </row>
    <row r="37" spans="1:13" ht="24.75" customHeight="1">
      <c r="A37" s="53">
        <v>31</v>
      </c>
      <c r="B37" s="207" t="s">
        <v>51</v>
      </c>
      <c r="C37" s="208"/>
      <c r="D37" s="208"/>
      <c r="E37" s="209"/>
      <c r="F37" s="205">
        <v>1</v>
      </c>
      <c r="G37" s="206"/>
      <c r="H37" s="210">
        <v>1989</v>
      </c>
      <c r="I37" s="211"/>
      <c r="J37" s="53">
        <v>43200</v>
      </c>
      <c r="K37" s="19">
        <v>22554</v>
      </c>
      <c r="L37" s="19">
        <v>15</v>
      </c>
      <c r="M37" s="45"/>
    </row>
    <row r="38" spans="1:13" ht="30" customHeight="1">
      <c r="A38" s="53">
        <v>32</v>
      </c>
      <c r="B38" s="207" t="s">
        <v>250</v>
      </c>
      <c r="C38" s="208"/>
      <c r="D38" s="208"/>
      <c r="E38" s="209"/>
      <c r="F38" s="205">
        <v>1</v>
      </c>
      <c r="G38" s="206"/>
      <c r="H38" s="210">
        <v>1984</v>
      </c>
      <c r="I38" s="211"/>
      <c r="J38" s="53">
        <v>1716</v>
      </c>
      <c r="K38" s="19">
        <v>475</v>
      </c>
      <c r="L38" s="19">
        <v>98</v>
      </c>
      <c r="M38" s="45"/>
    </row>
    <row r="39" spans="1:12" ht="15.75">
      <c r="A39" s="51"/>
      <c r="B39" s="195" t="s">
        <v>7</v>
      </c>
      <c r="C39" s="215"/>
      <c r="D39" s="215"/>
      <c r="E39" s="216"/>
      <c r="F39" s="195">
        <v>32</v>
      </c>
      <c r="G39" s="216"/>
      <c r="H39" s="195"/>
      <c r="I39" s="216"/>
      <c r="J39" s="51">
        <v>806912</v>
      </c>
      <c r="K39" s="46">
        <v>228878</v>
      </c>
      <c r="L39" s="52"/>
    </row>
    <row r="40" spans="1:10" ht="15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.75">
      <c r="A43" s="25"/>
      <c r="B43" s="194"/>
      <c r="C43" s="194"/>
      <c r="D43" s="194"/>
      <c r="E43" s="194"/>
      <c r="F43" s="25"/>
      <c r="G43" s="25"/>
      <c r="H43" s="25"/>
      <c r="I43" s="194"/>
      <c r="J43" s="194"/>
    </row>
    <row r="44" spans="1:10" ht="15.75">
      <c r="A44" s="25"/>
      <c r="B44" s="25"/>
      <c r="C44" s="25"/>
      <c r="D44" s="25"/>
      <c r="E44" s="25"/>
      <c r="F44" s="25"/>
      <c r="G44" s="25"/>
      <c r="H44" s="25"/>
      <c r="I44" s="25"/>
      <c r="J44" s="25"/>
    </row>
  </sheetData>
  <sheetProtection/>
  <mergeCells count="108">
    <mergeCell ref="A3:L3"/>
    <mergeCell ref="B5:E5"/>
    <mergeCell ref="H5:I5"/>
    <mergeCell ref="B7:E7"/>
    <mergeCell ref="H7:I7"/>
    <mergeCell ref="F5:G5"/>
    <mergeCell ref="F7:G7"/>
    <mergeCell ref="B6:E6"/>
    <mergeCell ref="F6:G6"/>
    <mergeCell ref="H6:I6"/>
    <mergeCell ref="B9:E9"/>
    <mergeCell ref="H9:I9"/>
    <mergeCell ref="F9:G9"/>
    <mergeCell ref="B8:E8"/>
    <mergeCell ref="F8:G8"/>
    <mergeCell ref="H8:I8"/>
    <mergeCell ref="B10:E10"/>
    <mergeCell ref="H10:I10"/>
    <mergeCell ref="B11:E11"/>
    <mergeCell ref="H11:I11"/>
    <mergeCell ref="F11:G11"/>
    <mergeCell ref="F10:G10"/>
    <mergeCell ref="B12:E12"/>
    <mergeCell ref="H12:I12"/>
    <mergeCell ref="B13:E13"/>
    <mergeCell ref="H13:I13"/>
    <mergeCell ref="F12:G12"/>
    <mergeCell ref="F13:G13"/>
    <mergeCell ref="B14:E14"/>
    <mergeCell ref="H14:I14"/>
    <mergeCell ref="B15:E15"/>
    <mergeCell ref="H15:I15"/>
    <mergeCell ref="F14:G14"/>
    <mergeCell ref="F15:G15"/>
    <mergeCell ref="B16:E16"/>
    <mergeCell ref="H16:I16"/>
    <mergeCell ref="B17:E17"/>
    <mergeCell ref="H17:I17"/>
    <mergeCell ref="F16:G16"/>
    <mergeCell ref="F17:G17"/>
    <mergeCell ref="B18:E18"/>
    <mergeCell ref="H18:I18"/>
    <mergeCell ref="B19:E19"/>
    <mergeCell ref="H19:I19"/>
    <mergeCell ref="F18:G18"/>
    <mergeCell ref="F19:G19"/>
    <mergeCell ref="B20:E20"/>
    <mergeCell ref="H20:I20"/>
    <mergeCell ref="B21:E21"/>
    <mergeCell ref="H21:I21"/>
    <mergeCell ref="F20:G20"/>
    <mergeCell ref="F21:G21"/>
    <mergeCell ref="B24:E24"/>
    <mergeCell ref="H24:I24"/>
    <mergeCell ref="B22:E22"/>
    <mergeCell ref="H22:I22"/>
    <mergeCell ref="B23:E23"/>
    <mergeCell ref="H23:I23"/>
    <mergeCell ref="F22:G22"/>
    <mergeCell ref="F23:G23"/>
    <mergeCell ref="F24:G24"/>
    <mergeCell ref="B27:E27"/>
    <mergeCell ref="H27:I27"/>
    <mergeCell ref="F27:G27"/>
    <mergeCell ref="B25:E25"/>
    <mergeCell ref="H25:I25"/>
    <mergeCell ref="B26:E26"/>
    <mergeCell ref="H26:I26"/>
    <mergeCell ref="F25:G25"/>
    <mergeCell ref="F26:G26"/>
    <mergeCell ref="B28:E28"/>
    <mergeCell ref="H28:I28"/>
    <mergeCell ref="B29:E29"/>
    <mergeCell ref="H29:I29"/>
    <mergeCell ref="F28:G28"/>
    <mergeCell ref="F29:G29"/>
    <mergeCell ref="B33:E33"/>
    <mergeCell ref="H33:I33"/>
    <mergeCell ref="F32:G32"/>
    <mergeCell ref="F33:G33"/>
    <mergeCell ref="B32:E32"/>
    <mergeCell ref="H32:I32"/>
    <mergeCell ref="B30:E30"/>
    <mergeCell ref="H30:I30"/>
    <mergeCell ref="B31:E31"/>
    <mergeCell ref="H31:I31"/>
    <mergeCell ref="F30:G30"/>
    <mergeCell ref="F31:G31"/>
    <mergeCell ref="H38:I38"/>
    <mergeCell ref="B34:E34"/>
    <mergeCell ref="H34:I34"/>
    <mergeCell ref="B43:E43"/>
    <mergeCell ref="I43:J43"/>
    <mergeCell ref="B38:E38"/>
    <mergeCell ref="F38:G38"/>
    <mergeCell ref="B39:E39"/>
    <mergeCell ref="F39:G39"/>
    <mergeCell ref="H39:I39"/>
    <mergeCell ref="H37:I37"/>
    <mergeCell ref="F34:G34"/>
    <mergeCell ref="B35:E35"/>
    <mergeCell ref="F35:G35"/>
    <mergeCell ref="H35:I35"/>
    <mergeCell ref="B36:E36"/>
    <mergeCell ref="F36:G36"/>
    <mergeCell ref="H36:I36"/>
    <mergeCell ref="B37:E37"/>
    <mergeCell ref="F37:G37"/>
  </mergeCells>
  <printOptions/>
  <pageMargins left="1.1811023622047245" right="0.1968503937007874" top="0.66" bottom="0.38" header="0.5118110236220472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2" sqref="A2:G2"/>
    </sheetView>
  </sheetViews>
  <sheetFormatPr defaultColWidth="9.33203125" defaultRowHeight="12.75"/>
  <cols>
    <col min="1" max="1" width="9.33203125" style="184" customWidth="1"/>
    <col min="2" max="2" width="33" style="184" customWidth="1"/>
    <col min="3" max="3" width="30.83203125" style="184" customWidth="1"/>
    <col min="4" max="4" width="17.5" style="184" customWidth="1"/>
    <col min="5" max="5" width="16.5" style="184" customWidth="1"/>
    <col min="6" max="6" width="9.33203125" style="184" customWidth="1"/>
    <col min="7" max="7" width="16.66015625" style="184" customWidth="1"/>
    <col min="8" max="16384" width="9.33203125" style="184" customWidth="1"/>
  </cols>
  <sheetData>
    <row r="1" spans="1:7" ht="27.75" customHeight="1">
      <c r="A1" s="180" t="s">
        <v>295</v>
      </c>
      <c r="B1" s="181" t="s">
        <v>296</v>
      </c>
      <c r="C1" s="182"/>
      <c r="D1" s="351" t="s">
        <v>332</v>
      </c>
      <c r="E1" s="351"/>
      <c r="F1" s="351"/>
      <c r="G1" s="182"/>
    </row>
    <row r="2" spans="1:7" ht="41.25" customHeight="1">
      <c r="A2" s="336" t="s">
        <v>297</v>
      </c>
      <c r="B2" s="336"/>
      <c r="C2" s="336"/>
      <c r="D2" s="336"/>
      <c r="E2" s="336"/>
      <c r="F2" s="336"/>
      <c r="G2" s="336"/>
    </row>
    <row r="3" spans="1:7" ht="18.75">
      <c r="A3" s="180"/>
      <c r="B3" s="181"/>
      <c r="C3" s="182"/>
      <c r="D3" s="183"/>
      <c r="E3" s="182"/>
      <c r="F3" s="182"/>
      <c r="G3" s="182"/>
    </row>
    <row r="4" spans="1:7" ht="18.75">
      <c r="A4" s="337" t="s">
        <v>80</v>
      </c>
      <c r="B4" s="337" t="s">
        <v>298</v>
      </c>
      <c r="C4" s="340" t="s">
        <v>6</v>
      </c>
      <c r="D4" s="337" t="s">
        <v>168</v>
      </c>
      <c r="E4" s="343" t="s">
        <v>299</v>
      </c>
      <c r="F4" s="344"/>
      <c r="G4" s="345"/>
    </row>
    <row r="5" spans="1:7" ht="75">
      <c r="A5" s="338"/>
      <c r="B5" s="338"/>
      <c r="C5" s="341"/>
      <c r="D5" s="338"/>
      <c r="E5" s="185" t="s">
        <v>300</v>
      </c>
      <c r="F5" s="186" t="s">
        <v>301</v>
      </c>
      <c r="G5" s="185" t="s">
        <v>302</v>
      </c>
    </row>
    <row r="6" spans="1:7" ht="37.5">
      <c r="A6" s="339"/>
      <c r="B6" s="339"/>
      <c r="C6" s="342"/>
      <c r="D6" s="339"/>
      <c r="E6" s="185" t="s">
        <v>286</v>
      </c>
      <c r="F6" s="185" t="s">
        <v>286</v>
      </c>
      <c r="G6" s="185" t="s">
        <v>286</v>
      </c>
    </row>
    <row r="7" spans="1:7" ht="21.75">
      <c r="A7" s="322" t="s">
        <v>1</v>
      </c>
      <c r="B7" s="324" t="s">
        <v>303</v>
      </c>
      <c r="C7" s="187" t="s">
        <v>329</v>
      </c>
      <c r="D7" s="188">
        <v>277700</v>
      </c>
      <c r="E7" s="326" t="s">
        <v>304</v>
      </c>
      <c r="F7" s="322" t="s">
        <v>304</v>
      </c>
      <c r="G7" s="330">
        <v>3324</v>
      </c>
    </row>
    <row r="8" spans="1:7" ht="18.75">
      <c r="A8" s="323"/>
      <c r="B8" s="325"/>
      <c r="C8" s="187" t="s">
        <v>286</v>
      </c>
      <c r="D8" s="188">
        <v>3324</v>
      </c>
      <c r="E8" s="327"/>
      <c r="F8" s="323"/>
      <c r="G8" s="331"/>
    </row>
    <row r="9" spans="1:7" ht="21.75">
      <c r="A9" s="322" t="s">
        <v>2</v>
      </c>
      <c r="B9" s="324" t="s">
        <v>305</v>
      </c>
      <c r="C9" s="187" t="s">
        <v>329</v>
      </c>
      <c r="D9" s="188">
        <v>7300</v>
      </c>
      <c r="E9" s="326" t="s">
        <v>304</v>
      </c>
      <c r="F9" s="322" t="s">
        <v>304</v>
      </c>
      <c r="G9" s="334">
        <v>949</v>
      </c>
    </row>
    <row r="10" spans="1:7" ht="18.75">
      <c r="A10" s="323"/>
      <c r="B10" s="325"/>
      <c r="C10" s="187" t="s">
        <v>286</v>
      </c>
      <c r="D10" s="189">
        <v>949</v>
      </c>
      <c r="E10" s="327"/>
      <c r="F10" s="323"/>
      <c r="G10" s="335"/>
    </row>
    <row r="11" spans="1:7" ht="18.75">
      <c r="A11" s="322" t="s">
        <v>3</v>
      </c>
      <c r="B11" s="324" t="s">
        <v>306</v>
      </c>
      <c r="C11" s="187" t="s">
        <v>307</v>
      </c>
      <c r="D11" s="188">
        <v>203</v>
      </c>
      <c r="E11" s="326" t="s">
        <v>304</v>
      </c>
      <c r="F11" s="322" t="s">
        <v>304</v>
      </c>
      <c r="G11" s="330">
        <v>922.5</v>
      </c>
    </row>
    <row r="12" spans="1:7" ht="18.75">
      <c r="A12" s="323"/>
      <c r="B12" s="325"/>
      <c r="C12" s="187" t="s">
        <v>286</v>
      </c>
      <c r="D12" s="188">
        <v>922.5</v>
      </c>
      <c r="E12" s="327"/>
      <c r="F12" s="323"/>
      <c r="G12" s="331"/>
    </row>
    <row r="13" spans="1:7" ht="18.75">
      <c r="A13" s="322" t="s">
        <v>4</v>
      </c>
      <c r="B13" s="324" t="s">
        <v>308</v>
      </c>
      <c r="C13" s="187" t="s">
        <v>307</v>
      </c>
      <c r="D13" s="190">
        <v>300</v>
      </c>
      <c r="E13" s="326" t="s">
        <v>304</v>
      </c>
      <c r="F13" s="322" t="s">
        <v>304</v>
      </c>
      <c r="G13" s="330">
        <v>58.5</v>
      </c>
    </row>
    <row r="14" spans="1:7" ht="18.75">
      <c r="A14" s="323"/>
      <c r="B14" s="325"/>
      <c r="C14" s="187" t="s">
        <v>286</v>
      </c>
      <c r="D14" s="124">
        <v>58.5</v>
      </c>
      <c r="E14" s="327"/>
      <c r="F14" s="323"/>
      <c r="G14" s="331"/>
    </row>
    <row r="15" spans="1:7" ht="18.75">
      <c r="A15" s="322" t="s">
        <v>309</v>
      </c>
      <c r="B15" s="324" t="s">
        <v>310</v>
      </c>
      <c r="C15" s="187" t="s">
        <v>311</v>
      </c>
      <c r="D15" s="188">
        <v>2010</v>
      </c>
      <c r="E15" s="326" t="s">
        <v>304</v>
      </c>
      <c r="F15" s="322" t="s">
        <v>304</v>
      </c>
      <c r="G15" s="330">
        <v>90.5</v>
      </c>
    </row>
    <row r="16" spans="1:7" ht="18.75">
      <c r="A16" s="323"/>
      <c r="B16" s="325"/>
      <c r="C16" s="187" t="s">
        <v>286</v>
      </c>
      <c r="D16" s="188">
        <v>90.5</v>
      </c>
      <c r="E16" s="327"/>
      <c r="F16" s="323"/>
      <c r="G16" s="331"/>
    </row>
    <row r="17" spans="1:7" ht="18.75">
      <c r="A17" s="322">
        <v>6</v>
      </c>
      <c r="B17" s="324" t="s">
        <v>312</v>
      </c>
      <c r="C17" s="187" t="s">
        <v>307</v>
      </c>
      <c r="D17" s="188">
        <v>187</v>
      </c>
      <c r="E17" s="326" t="s">
        <v>304</v>
      </c>
      <c r="F17" s="322" t="s">
        <v>304</v>
      </c>
      <c r="G17" s="330">
        <v>80.4</v>
      </c>
    </row>
    <row r="18" spans="1:7" ht="18.75">
      <c r="A18" s="323"/>
      <c r="B18" s="325"/>
      <c r="C18" s="187" t="s">
        <v>286</v>
      </c>
      <c r="D18" s="188">
        <v>80.4</v>
      </c>
      <c r="E18" s="327"/>
      <c r="F18" s="323"/>
      <c r="G18" s="331"/>
    </row>
    <row r="19" spans="1:7" ht="18.75">
      <c r="A19" s="322">
        <v>7</v>
      </c>
      <c r="B19" s="324" t="s">
        <v>313</v>
      </c>
      <c r="C19" s="187" t="s">
        <v>307</v>
      </c>
      <c r="D19" s="188">
        <v>295</v>
      </c>
      <c r="E19" s="326" t="s">
        <v>304</v>
      </c>
      <c r="F19" s="322" t="s">
        <v>304</v>
      </c>
      <c r="G19" s="330">
        <v>70.8</v>
      </c>
    </row>
    <row r="20" spans="1:7" ht="18.75">
      <c r="A20" s="323"/>
      <c r="B20" s="325"/>
      <c r="C20" s="187" t="s">
        <v>286</v>
      </c>
      <c r="D20" s="188">
        <v>70.8</v>
      </c>
      <c r="E20" s="327"/>
      <c r="F20" s="323"/>
      <c r="G20" s="331"/>
    </row>
    <row r="21" spans="1:7" ht="18.75">
      <c r="A21" s="322">
        <v>8</v>
      </c>
      <c r="B21" s="324" t="s">
        <v>314</v>
      </c>
      <c r="C21" s="187" t="s">
        <v>315</v>
      </c>
      <c r="D21" s="188">
        <v>1113</v>
      </c>
      <c r="E21" s="326" t="s">
        <v>304</v>
      </c>
      <c r="F21" s="322" t="s">
        <v>304</v>
      </c>
      <c r="G21" s="330">
        <v>50.1</v>
      </c>
    </row>
    <row r="22" spans="1:7" ht="18.75">
      <c r="A22" s="323"/>
      <c r="B22" s="325"/>
      <c r="C22" s="187" t="s">
        <v>286</v>
      </c>
      <c r="D22" s="188">
        <v>50.1</v>
      </c>
      <c r="E22" s="327"/>
      <c r="F22" s="323"/>
      <c r="G22" s="331"/>
    </row>
    <row r="23" spans="1:7" ht="21.75">
      <c r="A23" s="322">
        <v>9</v>
      </c>
      <c r="B23" s="324" t="s">
        <v>316</v>
      </c>
      <c r="C23" s="187" t="s">
        <v>329</v>
      </c>
      <c r="D23" s="188">
        <v>1805</v>
      </c>
      <c r="E23" s="326" t="s">
        <v>304</v>
      </c>
      <c r="F23" s="322" t="s">
        <v>304</v>
      </c>
      <c r="G23" s="330">
        <v>72.2</v>
      </c>
    </row>
    <row r="24" spans="1:7" ht="18.75">
      <c r="A24" s="323"/>
      <c r="B24" s="325"/>
      <c r="C24" s="187" t="s">
        <v>286</v>
      </c>
      <c r="D24" s="188">
        <v>72.2</v>
      </c>
      <c r="E24" s="327"/>
      <c r="F24" s="323"/>
      <c r="G24" s="331"/>
    </row>
    <row r="25" spans="1:7" ht="18.75">
      <c r="A25" s="322">
        <v>10</v>
      </c>
      <c r="B25" s="324" t="s">
        <v>317</v>
      </c>
      <c r="C25" s="187" t="s">
        <v>307</v>
      </c>
      <c r="D25" s="188">
        <v>40</v>
      </c>
      <c r="E25" s="326" t="s">
        <v>304</v>
      </c>
      <c r="F25" s="322" t="s">
        <v>304</v>
      </c>
      <c r="G25" s="328">
        <v>32</v>
      </c>
    </row>
    <row r="26" spans="1:7" ht="18.75">
      <c r="A26" s="323"/>
      <c r="B26" s="325"/>
      <c r="C26" s="187" t="s">
        <v>286</v>
      </c>
      <c r="D26" s="191">
        <v>32</v>
      </c>
      <c r="E26" s="327"/>
      <c r="F26" s="323"/>
      <c r="G26" s="329"/>
    </row>
    <row r="27" spans="1:7" ht="18.75">
      <c r="A27" s="322">
        <v>11</v>
      </c>
      <c r="B27" s="324" t="s">
        <v>318</v>
      </c>
      <c r="C27" s="187" t="s">
        <v>307</v>
      </c>
      <c r="D27" s="188">
        <v>478</v>
      </c>
      <c r="E27" s="326" t="s">
        <v>304</v>
      </c>
      <c r="F27" s="322" t="s">
        <v>304</v>
      </c>
      <c r="G27" s="330">
        <v>26.3</v>
      </c>
    </row>
    <row r="28" spans="1:7" ht="18.75">
      <c r="A28" s="323"/>
      <c r="B28" s="325"/>
      <c r="C28" s="187" t="s">
        <v>286</v>
      </c>
      <c r="D28" s="191">
        <v>26.3</v>
      </c>
      <c r="E28" s="327"/>
      <c r="F28" s="323"/>
      <c r="G28" s="331"/>
    </row>
    <row r="29" spans="1:7" ht="18.75">
      <c r="A29" s="322">
        <v>12</v>
      </c>
      <c r="B29" s="324" t="s">
        <v>319</v>
      </c>
      <c r="C29" s="187" t="s">
        <v>307</v>
      </c>
      <c r="D29" s="188">
        <v>427</v>
      </c>
      <c r="E29" s="326" t="s">
        <v>304</v>
      </c>
      <c r="F29" s="322" t="s">
        <v>304</v>
      </c>
      <c r="G29" s="330">
        <v>14.9</v>
      </c>
    </row>
    <row r="30" spans="1:7" ht="18.75">
      <c r="A30" s="323"/>
      <c r="B30" s="325"/>
      <c r="C30" s="187" t="s">
        <v>286</v>
      </c>
      <c r="D30" s="188">
        <v>14.9</v>
      </c>
      <c r="E30" s="327"/>
      <c r="F30" s="323"/>
      <c r="G30" s="331"/>
    </row>
    <row r="31" spans="1:7" ht="21.75">
      <c r="A31" s="322">
        <v>13</v>
      </c>
      <c r="B31" s="324" t="s">
        <v>320</v>
      </c>
      <c r="C31" s="187" t="s">
        <v>329</v>
      </c>
      <c r="D31" s="188">
        <v>815</v>
      </c>
      <c r="E31" s="326" t="s">
        <v>304</v>
      </c>
      <c r="F31" s="322" t="s">
        <v>304</v>
      </c>
      <c r="G31" s="330">
        <v>105.9</v>
      </c>
    </row>
    <row r="32" spans="1:7" ht="18.75">
      <c r="A32" s="323"/>
      <c r="B32" s="325"/>
      <c r="C32" s="187" t="s">
        <v>286</v>
      </c>
      <c r="D32" s="188">
        <v>105.9</v>
      </c>
      <c r="E32" s="327"/>
      <c r="F32" s="323"/>
      <c r="G32" s="331"/>
    </row>
    <row r="33" spans="1:7" ht="18.75">
      <c r="A33" s="322">
        <v>14</v>
      </c>
      <c r="B33" s="324" t="s">
        <v>321</v>
      </c>
      <c r="C33" s="187" t="s">
        <v>307</v>
      </c>
      <c r="D33" s="188">
        <v>458</v>
      </c>
      <c r="E33" s="326" t="s">
        <v>304</v>
      </c>
      <c r="F33" s="322" t="s">
        <v>304</v>
      </c>
      <c r="G33" s="330">
        <v>206.1</v>
      </c>
    </row>
    <row r="34" spans="1:7" ht="18.75">
      <c r="A34" s="323"/>
      <c r="B34" s="325"/>
      <c r="C34" s="187" t="s">
        <v>286</v>
      </c>
      <c r="D34" s="188">
        <v>206.1</v>
      </c>
      <c r="E34" s="327"/>
      <c r="F34" s="323"/>
      <c r="G34" s="331"/>
    </row>
    <row r="35" spans="1:7" ht="18.75">
      <c r="A35" s="322">
        <v>15</v>
      </c>
      <c r="B35" s="324" t="s">
        <v>322</v>
      </c>
      <c r="C35" s="187" t="s">
        <v>315</v>
      </c>
      <c r="D35" s="188">
        <v>1050</v>
      </c>
      <c r="E35" s="326" t="s">
        <v>304</v>
      </c>
      <c r="F35" s="322" t="s">
        <v>304</v>
      </c>
      <c r="G35" s="330">
        <v>15.6</v>
      </c>
    </row>
    <row r="36" spans="1:7" ht="18.75">
      <c r="A36" s="323"/>
      <c r="B36" s="325"/>
      <c r="C36" s="187" t="s">
        <v>286</v>
      </c>
      <c r="D36" s="188">
        <v>15.6</v>
      </c>
      <c r="E36" s="327"/>
      <c r="F36" s="323"/>
      <c r="G36" s="331"/>
    </row>
    <row r="37" spans="1:7" ht="21.75">
      <c r="A37" s="322">
        <v>16</v>
      </c>
      <c r="B37" s="324" t="s">
        <v>323</v>
      </c>
      <c r="C37" s="187" t="s">
        <v>329</v>
      </c>
      <c r="D37" s="188">
        <v>917</v>
      </c>
      <c r="E37" s="326" t="s">
        <v>304</v>
      </c>
      <c r="F37" s="322" t="s">
        <v>304</v>
      </c>
      <c r="G37" s="328">
        <v>110</v>
      </c>
    </row>
    <row r="38" spans="1:7" ht="18.75">
      <c r="A38" s="323"/>
      <c r="B38" s="325"/>
      <c r="C38" s="187" t="s">
        <v>286</v>
      </c>
      <c r="D38" s="191">
        <v>110</v>
      </c>
      <c r="E38" s="327"/>
      <c r="F38" s="323"/>
      <c r="G38" s="329"/>
    </row>
    <row r="39" spans="1:7" ht="21.75">
      <c r="A39" s="322">
        <v>17</v>
      </c>
      <c r="B39" s="324" t="s">
        <v>324</v>
      </c>
      <c r="C39" s="187" t="s">
        <v>329</v>
      </c>
      <c r="D39" s="188">
        <v>276</v>
      </c>
      <c r="E39" s="326" t="s">
        <v>304</v>
      </c>
      <c r="F39" s="322" t="s">
        <v>304</v>
      </c>
      <c r="G39" s="330">
        <v>41.4</v>
      </c>
    </row>
    <row r="40" spans="1:7" ht="18.75">
      <c r="A40" s="323"/>
      <c r="B40" s="325"/>
      <c r="C40" s="187" t="s">
        <v>286</v>
      </c>
      <c r="D40" s="188">
        <v>41.4</v>
      </c>
      <c r="E40" s="327"/>
      <c r="F40" s="323"/>
      <c r="G40" s="331"/>
    </row>
    <row r="41" spans="1:7" ht="18.75">
      <c r="A41" s="322">
        <v>18</v>
      </c>
      <c r="B41" s="324" t="s">
        <v>325</v>
      </c>
      <c r="C41" s="187" t="s">
        <v>307</v>
      </c>
      <c r="D41" s="188">
        <v>30</v>
      </c>
      <c r="E41" s="326" t="s">
        <v>304</v>
      </c>
      <c r="F41" s="322" t="s">
        <v>304</v>
      </c>
      <c r="G41" s="330">
        <v>15</v>
      </c>
    </row>
    <row r="42" spans="1:7" ht="18.75">
      <c r="A42" s="323"/>
      <c r="B42" s="325"/>
      <c r="C42" s="187" t="s">
        <v>286</v>
      </c>
      <c r="D42" s="188">
        <v>15</v>
      </c>
      <c r="E42" s="327"/>
      <c r="F42" s="323"/>
      <c r="G42" s="331"/>
    </row>
    <row r="43" spans="1:7" ht="18.75">
      <c r="A43" s="322">
        <v>19</v>
      </c>
      <c r="B43" s="324" t="s">
        <v>326</v>
      </c>
      <c r="C43" s="187" t="s">
        <v>315</v>
      </c>
      <c r="D43" s="188">
        <v>4396</v>
      </c>
      <c r="E43" s="326" t="s">
        <v>304</v>
      </c>
      <c r="F43" s="322" t="s">
        <v>304</v>
      </c>
      <c r="G43" s="330">
        <v>228.6</v>
      </c>
    </row>
    <row r="44" spans="1:7" ht="18.75">
      <c r="A44" s="323"/>
      <c r="B44" s="325"/>
      <c r="C44" s="187" t="s">
        <v>286</v>
      </c>
      <c r="D44" s="188">
        <v>228.6</v>
      </c>
      <c r="E44" s="327"/>
      <c r="F44" s="323"/>
      <c r="G44" s="331"/>
    </row>
    <row r="45" spans="1:7" ht="18.75">
      <c r="A45" s="322">
        <v>20</v>
      </c>
      <c r="B45" s="332" t="s">
        <v>327</v>
      </c>
      <c r="C45" s="187" t="s">
        <v>315</v>
      </c>
      <c r="D45" s="188">
        <v>4100</v>
      </c>
      <c r="E45" s="326" t="s">
        <v>304</v>
      </c>
      <c r="F45" s="322" t="s">
        <v>304</v>
      </c>
      <c r="G45" s="328">
        <v>373.1</v>
      </c>
    </row>
    <row r="46" spans="1:7" ht="18.75">
      <c r="A46" s="323"/>
      <c r="B46" s="333"/>
      <c r="C46" s="187" t="s">
        <v>286</v>
      </c>
      <c r="D46" s="188">
        <v>373.1</v>
      </c>
      <c r="E46" s="327"/>
      <c r="F46" s="323"/>
      <c r="G46" s="329"/>
    </row>
    <row r="47" spans="1:7" ht="18.75">
      <c r="A47" s="322">
        <v>21</v>
      </c>
      <c r="B47" s="324" t="s">
        <v>328</v>
      </c>
      <c r="C47" s="187" t="s">
        <v>315</v>
      </c>
      <c r="D47" s="188">
        <v>4000</v>
      </c>
      <c r="E47" s="326" t="s">
        <v>304</v>
      </c>
      <c r="F47" s="322" t="s">
        <v>304</v>
      </c>
      <c r="G47" s="328">
        <v>334.4</v>
      </c>
    </row>
    <row r="48" spans="1:7" ht="18.75">
      <c r="A48" s="323"/>
      <c r="B48" s="325"/>
      <c r="C48" s="187" t="s">
        <v>286</v>
      </c>
      <c r="D48" s="188">
        <v>376</v>
      </c>
      <c r="E48" s="327"/>
      <c r="F48" s="323"/>
      <c r="G48" s="329"/>
    </row>
    <row r="49" spans="1:7" ht="18.75">
      <c r="A49" s="188"/>
      <c r="B49" s="187" t="s">
        <v>168</v>
      </c>
      <c r="C49" s="192"/>
      <c r="D49" s="188"/>
      <c r="E49" s="193"/>
      <c r="F49" s="188"/>
      <c r="G49" s="188">
        <f>SUM(G7:G48)</f>
        <v>7121.3</v>
      </c>
    </row>
  </sheetData>
  <sheetProtection/>
  <mergeCells count="112">
    <mergeCell ref="D1:F1"/>
    <mergeCell ref="G9:G10"/>
    <mergeCell ref="A2:G2"/>
    <mergeCell ref="A4:A6"/>
    <mergeCell ref="B4:B6"/>
    <mergeCell ref="C4:C6"/>
    <mergeCell ref="D4:D6"/>
    <mergeCell ref="E4:G4"/>
    <mergeCell ref="G13:G14"/>
    <mergeCell ref="A7:A8"/>
    <mergeCell ref="B7:B8"/>
    <mergeCell ref="E7:E8"/>
    <mergeCell ref="F7:F8"/>
    <mergeCell ref="G7:G8"/>
    <mergeCell ref="A9:A10"/>
    <mergeCell ref="B9:B10"/>
    <mergeCell ref="E9:E10"/>
    <mergeCell ref="F9:F10"/>
    <mergeCell ref="G17:G18"/>
    <mergeCell ref="A11:A12"/>
    <mergeCell ref="B11:B12"/>
    <mergeCell ref="E11:E12"/>
    <mergeCell ref="F11:F12"/>
    <mergeCell ref="G11:G12"/>
    <mergeCell ref="A13:A14"/>
    <mergeCell ref="B13:B14"/>
    <mergeCell ref="E13:E14"/>
    <mergeCell ref="F13:F14"/>
    <mergeCell ref="G21:G22"/>
    <mergeCell ref="A15:A16"/>
    <mergeCell ref="B15:B16"/>
    <mergeCell ref="E15:E16"/>
    <mergeCell ref="F15:F16"/>
    <mergeCell ref="G15:G16"/>
    <mergeCell ref="A17:A18"/>
    <mergeCell ref="B17:B18"/>
    <mergeCell ref="E17:E18"/>
    <mergeCell ref="F17:F18"/>
    <mergeCell ref="G25:G26"/>
    <mergeCell ref="A19:A20"/>
    <mergeCell ref="B19:B20"/>
    <mergeCell ref="E19:E20"/>
    <mergeCell ref="F19:F20"/>
    <mergeCell ref="G19:G20"/>
    <mergeCell ref="A21:A22"/>
    <mergeCell ref="B21:B22"/>
    <mergeCell ref="E21:E22"/>
    <mergeCell ref="F21:F22"/>
    <mergeCell ref="G29:G30"/>
    <mergeCell ref="A23:A24"/>
    <mergeCell ref="B23:B24"/>
    <mergeCell ref="E23:E24"/>
    <mergeCell ref="F23:F24"/>
    <mergeCell ref="G23:G24"/>
    <mergeCell ref="A25:A26"/>
    <mergeCell ref="B25:B26"/>
    <mergeCell ref="E25:E26"/>
    <mergeCell ref="F25:F26"/>
    <mergeCell ref="G33:G34"/>
    <mergeCell ref="A27:A28"/>
    <mergeCell ref="B27:B28"/>
    <mergeCell ref="E27:E28"/>
    <mergeCell ref="F27:F28"/>
    <mergeCell ref="G27:G28"/>
    <mergeCell ref="A29:A30"/>
    <mergeCell ref="B29:B30"/>
    <mergeCell ref="E29:E30"/>
    <mergeCell ref="F29:F30"/>
    <mergeCell ref="G37:G38"/>
    <mergeCell ref="A31:A32"/>
    <mergeCell ref="B31:B32"/>
    <mergeCell ref="E31:E32"/>
    <mergeCell ref="F31:F32"/>
    <mergeCell ref="G31:G32"/>
    <mergeCell ref="A33:A34"/>
    <mergeCell ref="B33:B34"/>
    <mergeCell ref="E33:E34"/>
    <mergeCell ref="F33:F34"/>
    <mergeCell ref="G41:G42"/>
    <mergeCell ref="A35:A36"/>
    <mergeCell ref="B35:B36"/>
    <mergeCell ref="E35:E36"/>
    <mergeCell ref="F35:F36"/>
    <mergeCell ref="G35:G36"/>
    <mergeCell ref="A37:A38"/>
    <mergeCell ref="B37:B38"/>
    <mergeCell ref="E37:E38"/>
    <mergeCell ref="F37:F38"/>
    <mergeCell ref="G45:G46"/>
    <mergeCell ref="A39:A40"/>
    <mergeCell ref="B39:B40"/>
    <mergeCell ref="E39:E40"/>
    <mergeCell ref="F39:F40"/>
    <mergeCell ref="G39:G40"/>
    <mergeCell ref="A41:A42"/>
    <mergeCell ref="B41:B42"/>
    <mergeCell ref="E41:E42"/>
    <mergeCell ref="F41:F42"/>
    <mergeCell ref="G47:G48"/>
    <mergeCell ref="A43:A44"/>
    <mergeCell ref="B43:B44"/>
    <mergeCell ref="E43:E44"/>
    <mergeCell ref="F43:F44"/>
    <mergeCell ref="G43:G44"/>
    <mergeCell ref="A45:A46"/>
    <mergeCell ref="B45:B46"/>
    <mergeCell ref="E45:E46"/>
    <mergeCell ref="F45:F46"/>
    <mergeCell ref="A47:A48"/>
    <mergeCell ref="B47:B48"/>
    <mergeCell ref="E47:E48"/>
    <mergeCell ref="F47:F48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4.5" style="57" customWidth="1"/>
    <col min="2" max="2" width="9.33203125" style="43" customWidth="1"/>
    <col min="3" max="3" width="22.66015625" style="43" customWidth="1"/>
    <col min="4" max="4" width="11.33203125" style="43" customWidth="1"/>
    <col min="5" max="5" width="11.66015625" style="43" customWidth="1"/>
    <col min="6" max="6" width="12" style="43" customWidth="1"/>
    <col min="7" max="7" width="17.5" style="43" customWidth="1"/>
    <col min="8" max="8" width="14" style="43" customWidth="1"/>
    <col min="9" max="16384" width="9.33203125" style="43" customWidth="1"/>
  </cols>
  <sheetData>
    <row r="1" spans="6:8" ht="13.5" customHeight="1">
      <c r="F1" s="347" t="s">
        <v>287</v>
      </c>
      <c r="G1" s="347"/>
      <c r="H1" s="347"/>
    </row>
    <row r="2" spans="6:8" ht="90.75" customHeight="1">
      <c r="F2" s="347"/>
      <c r="G2" s="347"/>
      <c r="H2" s="347"/>
    </row>
    <row r="4" spans="2:8" ht="15.75">
      <c r="B4" s="348" t="s">
        <v>104</v>
      </c>
      <c r="C4" s="348"/>
      <c r="D4" s="348"/>
      <c r="E4" s="348"/>
      <c r="F4" s="348"/>
      <c r="G4" s="348"/>
      <c r="H4" s="348"/>
    </row>
    <row r="5" spans="2:8" ht="15.75">
      <c r="B5" s="42"/>
      <c r="C5" s="42"/>
      <c r="D5" s="42"/>
      <c r="E5" s="42"/>
      <c r="F5" s="42"/>
      <c r="G5" s="42"/>
      <c r="H5" s="57" t="s">
        <v>82</v>
      </c>
    </row>
    <row r="6" spans="1:8" ht="71.25" customHeight="1">
      <c r="A6" s="53" t="s">
        <v>80</v>
      </c>
      <c r="B6" s="349" t="s">
        <v>8</v>
      </c>
      <c r="C6" s="349"/>
      <c r="D6" s="349"/>
      <c r="E6" s="116" t="s">
        <v>81</v>
      </c>
      <c r="F6" s="116" t="s">
        <v>84</v>
      </c>
      <c r="G6" s="116" t="s">
        <v>105</v>
      </c>
      <c r="H6" s="116" t="s">
        <v>106</v>
      </c>
    </row>
    <row r="7" spans="1:8" ht="44.25" customHeight="1">
      <c r="A7" s="44">
        <v>1</v>
      </c>
      <c r="B7" s="350" t="s">
        <v>107</v>
      </c>
      <c r="C7" s="350"/>
      <c r="D7" s="350"/>
      <c r="E7" s="92">
        <f>F7+G7+H7</f>
        <v>17.709</v>
      </c>
      <c r="F7" s="92">
        <v>17.709</v>
      </c>
      <c r="G7" s="92"/>
      <c r="H7" s="44"/>
    </row>
    <row r="8" spans="1:8" ht="33" customHeight="1">
      <c r="A8" s="171"/>
      <c r="B8" s="346" t="s">
        <v>5</v>
      </c>
      <c r="C8" s="346"/>
      <c r="D8" s="346"/>
      <c r="E8" s="172">
        <f>SUM(E7)</f>
        <v>17.709</v>
      </c>
      <c r="F8" s="172">
        <f>SUM(F7)</f>
        <v>17.709</v>
      </c>
      <c r="G8" s="172">
        <f>SUM(G7)</f>
        <v>0</v>
      </c>
      <c r="H8" s="172">
        <f>SUM(H7)</f>
        <v>0</v>
      </c>
    </row>
    <row r="10" spans="2:7" ht="50.25" customHeight="1">
      <c r="B10" s="43" t="s">
        <v>330</v>
      </c>
      <c r="G10" s="43" t="s">
        <v>331</v>
      </c>
    </row>
  </sheetData>
  <sheetProtection/>
  <mergeCells count="6">
    <mergeCell ref="B8:D8"/>
    <mergeCell ref="F1:H1"/>
    <mergeCell ref="B4:H4"/>
    <mergeCell ref="B6:D6"/>
    <mergeCell ref="F2:H2"/>
    <mergeCell ref="B7:D7"/>
  </mergeCells>
  <printOptions/>
  <pageMargins left="0.7874015748031497" right="0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0"/>
  <sheetViews>
    <sheetView zoomScalePageLayoutView="0" workbookViewId="0" topLeftCell="A1">
      <selection activeCell="I18" sqref="I18"/>
    </sheetView>
  </sheetViews>
  <sheetFormatPr defaultColWidth="9.33203125" defaultRowHeight="12.75"/>
  <cols>
    <col min="1" max="2" width="9.33203125" style="1" customWidth="1"/>
    <col min="3" max="3" width="22" style="1" customWidth="1"/>
    <col min="4" max="4" width="9.33203125" style="1" customWidth="1"/>
    <col min="5" max="5" width="23" style="1" customWidth="1"/>
    <col min="6" max="6" width="13.5" style="1" customWidth="1"/>
    <col min="7" max="16384" width="9.33203125" style="1" customWidth="1"/>
  </cols>
  <sheetData>
    <row r="1" spans="2:10" ht="15.75">
      <c r="B1" s="2"/>
      <c r="C1" s="2"/>
      <c r="D1" s="2"/>
      <c r="E1" s="270" t="s">
        <v>11</v>
      </c>
      <c r="F1" s="270"/>
      <c r="G1" s="2"/>
      <c r="H1" s="2"/>
      <c r="I1" s="2"/>
      <c r="J1" s="2"/>
    </row>
    <row r="2" spans="2:10" ht="15.75">
      <c r="B2" s="2"/>
      <c r="C2" s="2"/>
      <c r="D2" s="2"/>
      <c r="E2" s="2"/>
      <c r="F2" s="3"/>
      <c r="G2" s="2"/>
      <c r="H2" s="2"/>
      <c r="I2" s="2"/>
      <c r="J2" s="2"/>
    </row>
    <row r="3" spans="2:10" ht="15.75">
      <c r="B3" s="2"/>
      <c r="C3" s="2"/>
      <c r="D3" s="2"/>
      <c r="E3" s="2"/>
      <c r="F3" s="4"/>
      <c r="G3" s="2"/>
      <c r="H3" s="2"/>
      <c r="I3" s="2"/>
      <c r="J3" s="2"/>
    </row>
    <row r="4" spans="1:10" ht="15.75">
      <c r="A4" s="271" t="s">
        <v>255</v>
      </c>
      <c r="B4" s="271"/>
      <c r="C4" s="271"/>
      <c r="D4" s="271"/>
      <c r="E4" s="271"/>
      <c r="F4" s="271"/>
      <c r="G4" s="5"/>
      <c r="H4" s="5"/>
      <c r="I4" s="5"/>
      <c r="J4" s="5"/>
    </row>
    <row r="5" spans="1:10" ht="16.5" thickBot="1">
      <c r="A5" s="6"/>
      <c r="B5" s="6"/>
      <c r="C5" s="6"/>
      <c r="D5" s="6"/>
      <c r="E5" s="6"/>
      <c r="F5" s="6"/>
      <c r="G5" s="5"/>
      <c r="H5" s="5"/>
      <c r="I5" s="5"/>
      <c r="J5" s="5"/>
    </row>
    <row r="6" spans="1:6" ht="16.5" thickBot="1">
      <c r="A6" s="255" t="s">
        <v>12</v>
      </c>
      <c r="B6" s="256"/>
      <c r="C6" s="257"/>
      <c r="D6" s="258" t="s">
        <v>25</v>
      </c>
      <c r="E6" s="259"/>
      <c r="F6" s="7" t="s">
        <v>14</v>
      </c>
    </row>
    <row r="7" spans="1:6" ht="16.5" thickTop="1">
      <c r="A7" s="260" t="s">
        <v>83</v>
      </c>
      <c r="B7" s="261"/>
      <c r="C7" s="262"/>
      <c r="D7" s="263">
        <v>11161.6</v>
      </c>
      <c r="E7" s="264"/>
      <c r="F7" s="8">
        <v>77.9</v>
      </c>
    </row>
    <row r="8" spans="1:6" ht="15.75">
      <c r="A8" s="244" t="s">
        <v>26</v>
      </c>
      <c r="B8" s="245"/>
      <c r="C8" s="246"/>
      <c r="D8" s="247">
        <v>1048.9</v>
      </c>
      <c r="E8" s="248"/>
      <c r="F8" s="9">
        <v>7.3</v>
      </c>
    </row>
    <row r="9" spans="1:6" ht="15.75">
      <c r="A9" s="244" t="s">
        <v>27</v>
      </c>
      <c r="B9" s="245"/>
      <c r="C9" s="246"/>
      <c r="D9" s="247">
        <v>526.2</v>
      </c>
      <c r="E9" s="248"/>
      <c r="F9" s="10">
        <v>3.7</v>
      </c>
    </row>
    <row r="10" spans="1:6" ht="15.75">
      <c r="A10" s="244" t="s">
        <v>28</v>
      </c>
      <c r="B10" s="245"/>
      <c r="C10" s="246"/>
      <c r="D10" s="247">
        <v>805.6</v>
      </c>
      <c r="E10" s="248"/>
      <c r="F10" s="10">
        <v>5.6</v>
      </c>
    </row>
    <row r="11" spans="1:6" ht="15.75">
      <c r="A11" s="244" t="s">
        <v>29</v>
      </c>
      <c r="B11" s="245"/>
      <c r="C11" s="246"/>
      <c r="D11" s="247">
        <v>316.8</v>
      </c>
      <c r="E11" s="248"/>
      <c r="F11" s="10">
        <v>2.2</v>
      </c>
    </row>
    <row r="12" spans="1:6" ht="15.75">
      <c r="A12" s="244" t="s">
        <v>24</v>
      </c>
      <c r="B12" s="245"/>
      <c r="C12" s="246"/>
      <c r="D12" s="247">
        <v>327.7</v>
      </c>
      <c r="E12" s="248"/>
      <c r="F12" s="9">
        <v>2.3</v>
      </c>
    </row>
    <row r="13" spans="1:6" ht="30.75" customHeight="1">
      <c r="A13" s="265" t="s">
        <v>30</v>
      </c>
      <c r="B13" s="266"/>
      <c r="C13" s="267"/>
      <c r="D13" s="268">
        <v>136.6</v>
      </c>
      <c r="E13" s="269"/>
      <c r="F13" s="91">
        <v>1</v>
      </c>
    </row>
    <row r="14" spans="1:6" ht="16.5" thickBot="1">
      <c r="A14" s="249" t="s">
        <v>31</v>
      </c>
      <c r="B14" s="250"/>
      <c r="C14" s="251"/>
      <c r="D14" s="252">
        <v>14323.4</v>
      </c>
      <c r="E14" s="253"/>
      <c r="F14" s="11">
        <v>100</v>
      </c>
    </row>
    <row r="18" spans="1:6" ht="15.75">
      <c r="A18" s="254" t="s">
        <v>256</v>
      </c>
      <c r="B18" s="254"/>
      <c r="C18" s="254"/>
      <c r="D18" s="254"/>
      <c r="E18" s="254"/>
      <c r="F18" s="254"/>
    </row>
    <row r="19" ht="16.5" thickBot="1"/>
    <row r="20" spans="1:6" ht="16.5" thickBot="1">
      <c r="A20" s="255" t="s">
        <v>12</v>
      </c>
      <c r="B20" s="256"/>
      <c r="C20" s="257"/>
      <c r="D20" s="258" t="s">
        <v>13</v>
      </c>
      <c r="E20" s="259"/>
      <c r="F20" s="7" t="s">
        <v>14</v>
      </c>
    </row>
    <row r="21" spans="1:6" ht="16.5" thickTop="1">
      <c r="A21" s="260" t="s">
        <v>15</v>
      </c>
      <c r="B21" s="261"/>
      <c r="C21" s="262"/>
      <c r="D21" s="263">
        <v>9109.1</v>
      </c>
      <c r="E21" s="264"/>
      <c r="F21" s="8">
        <v>55.7</v>
      </c>
    </row>
    <row r="22" spans="1:6" ht="15.75">
      <c r="A22" s="244" t="s">
        <v>16</v>
      </c>
      <c r="B22" s="245"/>
      <c r="C22" s="246"/>
      <c r="D22" s="247">
        <v>3286.3</v>
      </c>
      <c r="E22" s="248"/>
      <c r="F22" s="10">
        <v>20.1</v>
      </c>
    </row>
    <row r="23" spans="1:6" ht="15.75">
      <c r="A23" s="244" t="s">
        <v>17</v>
      </c>
      <c r="B23" s="245"/>
      <c r="C23" s="246"/>
      <c r="D23" s="247">
        <v>1691.6</v>
      </c>
      <c r="E23" s="248"/>
      <c r="F23" s="10">
        <v>10.3</v>
      </c>
    </row>
    <row r="24" spans="1:6" ht="15.75">
      <c r="A24" s="244" t="s">
        <v>18</v>
      </c>
      <c r="B24" s="245"/>
      <c r="C24" s="246"/>
      <c r="D24" s="247">
        <v>321.2</v>
      </c>
      <c r="E24" s="248"/>
      <c r="F24" s="10">
        <v>2</v>
      </c>
    </row>
    <row r="25" spans="1:6" ht="15.75">
      <c r="A25" s="244" t="s">
        <v>19</v>
      </c>
      <c r="B25" s="245"/>
      <c r="C25" s="246"/>
      <c r="D25" s="247">
        <v>149.3</v>
      </c>
      <c r="E25" s="248"/>
      <c r="F25" s="9">
        <v>0.9</v>
      </c>
    </row>
    <row r="26" spans="1:6" ht="15.75">
      <c r="A26" s="244" t="s">
        <v>20</v>
      </c>
      <c r="B26" s="245"/>
      <c r="C26" s="246"/>
      <c r="D26" s="247">
        <v>404.7</v>
      </c>
      <c r="E26" s="248"/>
      <c r="F26" s="10">
        <v>2.5</v>
      </c>
    </row>
    <row r="27" spans="1:6" ht="15.75">
      <c r="A27" s="244" t="s">
        <v>21</v>
      </c>
      <c r="B27" s="245"/>
      <c r="C27" s="246"/>
      <c r="D27" s="247">
        <v>120.9</v>
      </c>
      <c r="E27" s="248"/>
      <c r="F27" s="10">
        <v>0.7</v>
      </c>
    </row>
    <row r="28" spans="1:6" ht="15.75">
      <c r="A28" s="244" t="s">
        <v>22</v>
      </c>
      <c r="B28" s="245"/>
      <c r="C28" s="246"/>
      <c r="D28" s="247">
        <v>106.6</v>
      </c>
      <c r="E28" s="248"/>
      <c r="F28" s="10">
        <v>0.7</v>
      </c>
    </row>
    <row r="29" spans="1:6" ht="15.75">
      <c r="A29" s="244" t="s">
        <v>24</v>
      </c>
      <c r="B29" s="245"/>
      <c r="C29" s="246"/>
      <c r="D29" s="225">
        <v>1165.2</v>
      </c>
      <c r="E29" s="226"/>
      <c r="F29" s="12">
        <v>7.1</v>
      </c>
    </row>
    <row r="30" spans="1:6" ht="16.5" thickBot="1">
      <c r="A30" s="249" t="s">
        <v>23</v>
      </c>
      <c r="B30" s="250"/>
      <c r="C30" s="251"/>
      <c r="D30" s="252">
        <v>16354.9</v>
      </c>
      <c r="E30" s="253"/>
      <c r="F30" s="11">
        <v>100</v>
      </c>
    </row>
  </sheetData>
  <sheetProtection/>
  <mergeCells count="43">
    <mergeCell ref="A7:C7"/>
    <mergeCell ref="D7:E7"/>
    <mergeCell ref="A8:C8"/>
    <mergeCell ref="D8:E8"/>
    <mergeCell ref="E1:F1"/>
    <mergeCell ref="A6:C6"/>
    <mergeCell ref="D6:E6"/>
    <mergeCell ref="A4:F4"/>
    <mergeCell ref="A14:C14"/>
    <mergeCell ref="D14:E14"/>
    <mergeCell ref="A11:C11"/>
    <mergeCell ref="D11:E11"/>
    <mergeCell ref="A12:C12"/>
    <mergeCell ref="D12:E12"/>
    <mergeCell ref="A9:C9"/>
    <mergeCell ref="D9:E9"/>
    <mergeCell ref="A13:C13"/>
    <mergeCell ref="D13:E13"/>
    <mergeCell ref="A10:C10"/>
    <mergeCell ref="D10:E10"/>
    <mergeCell ref="A18:F18"/>
    <mergeCell ref="D25:E25"/>
    <mergeCell ref="A22:C22"/>
    <mergeCell ref="D22:E22"/>
    <mergeCell ref="A23:C23"/>
    <mergeCell ref="D23:E23"/>
    <mergeCell ref="A20:C20"/>
    <mergeCell ref="D20:E20"/>
    <mergeCell ref="A21:C21"/>
    <mergeCell ref="D21:E21"/>
    <mergeCell ref="A30:C30"/>
    <mergeCell ref="D30:E30"/>
    <mergeCell ref="A27:C27"/>
    <mergeCell ref="D27:E27"/>
    <mergeCell ref="A28:C28"/>
    <mergeCell ref="D28:E28"/>
    <mergeCell ref="A29:C29"/>
    <mergeCell ref="D29:E29"/>
    <mergeCell ref="A26:C26"/>
    <mergeCell ref="D26:E26"/>
    <mergeCell ref="A24:C24"/>
    <mergeCell ref="D24:E24"/>
    <mergeCell ref="A25:C25"/>
  </mergeCells>
  <printOptions/>
  <pageMargins left="1.1811023622047245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O6" sqref="O6"/>
    </sheetView>
  </sheetViews>
  <sheetFormatPr defaultColWidth="9.33203125" defaultRowHeight="12.75"/>
  <cols>
    <col min="1" max="1" width="9.33203125" style="29" customWidth="1"/>
    <col min="2" max="2" width="11.16015625" style="29" customWidth="1"/>
    <col min="3" max="3" width="12" style="29" customWidth="1"/>
    <col min="4" max="4" width="12.83203125" style="29" customWidth="1"/>
    <col min="5" max="5" width="11.83203125" style="29" customWidth="1"/>
    <col min="6" max="6" width="12.33203125" style="29" customWidth="1"/>
    <col min="7" max="7" width="12.16015625" style="29" customWidth="1"/>
    <col min="8" max="8" width="13.16015625" style="29" customWidth="1"/>
    <col min="9" max="16384" width="9.33203125" style="29" customWidth="1"/>
  </cols>
  <sheetData>
    <row r="1" spans="6:7" ht="15">
      <c r="F1" s="278" t="s">
        <v>85</v>
      </c>
      <c r="G1" s="278"/>
    </row>
    <row r="3" spans="1:8" ht="39.75" customHeight="1">
      <c r="A3" s="30"/>
      <c r="B3" s="282" t="s">
        <v>252</v>
      </c>
      <c r="C3" s="282"/>
      <c r="D3" s="282"/>
      <c r="E3" s="282"/>
      <c r="F3" s="282"/>
      <c r="G3" s="282"/>
      <c r="H3" s="282"/>
    </row>
    <row r="4" spans="1:6" ht="15.75" thickBot="1">
      <c r="A4" s="30"/>
      <c r="B4" s="31"/>
      <c r="C4" s="31"/>
      <c r="D4" s="31"/>
      <c r="E4" s="31"/>
      <c r="F4" s="31"/>
    </row>
    <row r="5" spans="1:8" ht="22.5" customHeight="1">
      <c r="A5" s="32"/>
      <c r="B5" s="283" t="s">
        <v>52</v>
      </c>
      <c r="C5" s="284"/>
      <c r="D5" s="284"/>
      <c r="E5" s="284"/>
      <c r="F5" s="285"/>
      <c r="G5" s="33" t="s">
        <v>6</v>
      </c>
      <c r="H5" s="34" t="s">
        <v>66</v>
      </c>
    </row>
    <row r="6" spans="2:8" ht="15">
      <c r="B6" s="273" t="s">
        <v>53</v>
      </c>
      <c r="C6" s="274"/>
      <c r="D6" s="274"/>
      <c r="E6" s="274"/>
      <c r="F6" s="275"/>
      <c r="G6" s="39" t="s">
        <v>79</v>
      </c>
      <c r="H6" s="35">
        <v>14296.3</v>
      </c>
    </row>
    <row r="7" spans="2:8" ht="15">
      <c r="B7" s="273" t="s">
        <v>54</v>
      </c>
      <c r="C7" s="274"/>
      <c r="D7" s="274"/>
      <c r="E7" s="274"/>
      <c r="F7" s="275"/>
      <c r="G7" s="39" t="s">
        <v>79</v>
      </c>
      <c r="H7" s="35">
        <v>7391.9</v>
      </c>
    </row>
    <row r="8" spans="2:8" ht="15">
      <c r="B8" s="273" t="s">
        <v>55</v>
      </c>
      <c r="C8" s="274"/>
      <c r="D8" s="274"/>
      <c r="E8" s="274"/>
      <c r="F8" s="275"/>
      <c r="G8" s="39" t="s">
        <v>79</v>
      </c>
      <c r="H8" s="35">
        <v>284.7</v>
      </c>
    </row>
    <row r="9" spans="2:8" ht="15">
      <c r="B9" s="273" t="s">
        <v>56</v>
      </c>
      <c r="C9" s="274"/>
      <c r="D9" s="274"/>
      <c r="E9" s="274"/>
      <c r="F9" s="275"/>
      <c r="G9" s="39" t="s">
        <v>79</v>
      </c>
      <c r="H9" s="35">
        <v>480</v>
      </c>
    </row>
    <row r="10" spans="2:8" ht="15">
      <c r="B10" s="273" t="s">
        <v>57</v>
      </c>
      <c r="C10" s="274"/>
      <c r="D10" s="274"/>
      <c r="E10" s="274"/>
      <c r="F10" s="275"/>
      <c r="G10" s="39" t="s">
        <v>79</v>
      </c>
      <c r="H10" s="35">
        <v>5669.1</v>
      </c>
    </row>
    <row r="11" spans="2:8" ht="15">
      <c r="B11" s="273" t="s">
        <v>58</v>
      </c>
      <c r="C11" s="274"/>
      <c r="D11" s="274"/>
      <c r="E11" s="274"/>
      <c r="F11" s="275"/>
      <c r="G11" s="39" t="s">
        <v>79</v>
      </c>
      <c r="H11" s="35">
        <v>375.3</v>
      </c>
    </row>
    <row r="12" spans="2:8" ht="15">
      <c r="B12" s="273" t="s">
        <v>59</v>
      </c>
      <c r="C12" s="274"/>
      <c r="D12" s="274"/>
      <c r="E12" s="274"/>
      <c r="F12" s="275"/>
      <c r="G12" s="39" t="s">
        <v>79</v>
      </c>
      <c r="H12" s="35">
        <v>95.3</v>
      </c>
    </row>
    <row r="13" spans="2:8" ht="15">
      <c r="B13" s="273" t="s">
        <v>60</v>
      </c>
      <c r="C13" s="274"/>
      <c r="D13" s="274"/>
      <c r="E13" s="274"/>
      <c r="F13" s="275"/>
      <c r="G13" s="39" t="s">
        <v>79</v>
      </c>
      <c r="H13" s="35">
        <v>22044.3</v>
      </c>
    </row>
    <row r="14" spans="2:8" ht="15">
      <c r="B14" s="273" t="s">
        <v>61</v>
      </c>
      <c r="C14" s="274"/>
      <c r="D14" s="274"/>
      <c r="E14" s="274"/>
      <c r="F14" s="275"/>
      <c r="G14" s="39" t="s">
        <v>79</v>
      </c>
      <c r="H14" s="35">
        <v>771.3</v>
      </c>
    </row>
    <row r="15" spans="2:8" ht="15">
      <c r="B15" s="273" t="s">
        <v>62</v>
      </c>
      <c r="C15" s="274"/>
      <c r="D15" s="274"/>
      <c r="E15" s="274"/>
      <c r="F15" s="275"/>
      <c r="G15" s="39" t="s">
        <v>79</v>
      </c>
      <c r="H15" s="35">
        <v>789.1</v>
      </c>
    </row>
    <row r="16" spans="2:8" ht="15">
      <c r="B16" s="273" t="s">
        <v>63</v>
      </c>
      <c r="C16" s="274"/>
      <c r="D16" s="274"/>
      <c r="E16" s="274"/>
      <c r="F16" s="275"/>
      <c r="G16" s="39" t="s">
        <v>79</v>
      </c>
      <c r="H16" s="35">
        <v>13081</v>
      </c>
    </row>
    <row r="17" spans="2:8" ht="15">
      <c r="B17" s="273" t="s">
        <v>64</v>
      </c>
      <c r="C17" s="274"/>
      <c r="D17" s="274"/>
      <c r="E17" s="274"/>
      <c r="F17" s="275"/>
      <c r="G17" s="39" t="s">
        <v>79</v>
      </c>
      <c r="H17" s="35">
        <v>6543.4</v>
      </c>
    </row>
    <row r="18" spans="2:8" ht="15.75" thickBot="1">
      <c r="B18" s="279" t="s">
        <v>65</v>
      </c>
      <c r="C18" s="280"/>
      <c r="D18" s="280"/>
      <c r="E18" s="280"/>
      <c r="F18" s="281"/>
      <c r="G18" s="41" t="s">
        <v>79</v>
      </c>
      <c r="H18" s="36">
        <v>859.5</v>
      </c>
    </row>
    <row r="23" spans="6:7" ht="15">
      <c r="F23" s="276" t="s">
        <v>86</v>
      </c>
      <c r="G23" s="276"/>
    </row>
    <row r="25" spans="1:9" ht="15">
      <c r="A25" s="287" t="s">
        <v>251</v>
      </c>
      <c r="B25" s="287"/>
      <c r="C25" s="287"/>
      <c r="D25" s="287"/>
      <c r="E25" s="287"/>
      <c r="F25" s="287"/>
      <c r="G25" s="287"/>
      <c r="H25" s="287"/>
      <c r="I25" s="287"/>
    </row>
    <row r="26" spans="2:9" ht="15">
      <c r="B26" s="37"/>
      <c r="C26" s="37"/>
      <c r="D26" s="37"/>
      <c r="E26" s="37"/>
      <c r="F26" s="37"/>
      <c r="G26" s="37"/>
      <c r="H26" s="37"/>
      <c r="I26" s="37"/>
    </row>
    <row r="27" spans="1:9" ht="20.25" customHeight="1">
      <c r="A27" s="272" t="s">
        <v>67</v>
      </c>
      <c r="B27" s="272"/>
      <c r="C27" s="272" t="s">
        <v>68</v>
      </c>
      <c r="D27" s="277" t="s">
        <v>95</v>
      </c>
      <c r="E27" s="277"/>
      <c r="F27" s="272" t="s">
        <v>69</v>
      </c>
      <c r="G27" s="272" t="s">
        <v>70</v>
      </c>
      <c r="H27" s="272" t="s">
        <v>71</v>
      </c>
      <c r="I27" s="272" t="s">
        <v>37</v>
      </c>
    </row>
    <row r="28" spans="1:9" ht="52.5" customHeight="1">
      <c r="A28" s="272"/>
      <c r="B28" s="272"/>
      <c r="C28" s="272"/>
      <c r="D28" s="38" t="s">
        <v>72</v>
      </c>
      <c r="E28" s="38"/>
      <c r="F28" s="272"/>
      <c r="G28" s="272"/>
      <c r="H28" s="272"/>
      <c r="I28" s="272"/>
    </row>
    <row r="29" spans="1:9" ht="15">
      <c r="A29" s="286" t="s">
        <v>73</v>
      </c>
      <c r="B29" s="286"/>
      <c r="C29" s="39">
        <v>210</v>
      </c>
      <c r="D29" s="39">
        <v>421</v>
      </c>
      <c r="E29" s="39"/>
      <c r="F29" s="40">
        <v>666913.3</v>
      </c>
      <c r="G29" s="39">
        <v>450597.6</v>
      </c>
      <c r="H29" s="39">
        <v>216315.7</v>
      </c>
      <c r="I29" s="39">
        <v>68</v>
      </c>
    </row>
    <row r="30" spans="1:9" ht="15">
      <c r="A30" s="286" t="s">
        <v>74</v>
      </c>
      <c r="B30" s="286"/>
      <c r="C30" s="39">
        <v>216</v>
      </c>
      <c r="D30" s="39">
        <v>328.6</v>
      </c>
      <c r="E30" s="39"/>
      <c r="F30" s="40">
        <v>573512</v>
      </c>
      <c r="G30" s="39">
        <v>361200.4</v>
      </c>
      <c r="H30" s="39">
        <v>212311.6</v>
      </c>
      <c r="I30" s="39">
        <v>63</v>
      </c>
    </row>
    <row r="31" spans="1:9" ht="15">
      <c r="A31" s="286" t="s">
        <v>75</v>
      </c>
      <c r="B31" s="286"/>
      <c r="C31" s="39">
        <v>136</v>
      </c>
      <c r="D31" s="39">
        <v>529.7</v>
      </c>
      <c r="E31" s="39"/>
      <c r="F31" s="40">
        <v>848864.8</v>
      </c>
      <c r="G31" s="39">
        <v>480705.4</v>
      </c>
      <c r="H31" s="39">
        <v>368159.4</v>
      </c>
      <c r="I31" s="39">
        <v>57</v>
      </c>
    </row>
    <row r="32" spans="1:9" ht="15">
      <c r="A32" s="286" t="s">
        <v>76</v>
      </c>
      <c r="B32" s="286"/>
      <c r="C32" s="39">
        <v>170</v>
      </c>
      <c r="D32" s="39">
        <v>199.2</v>
      </c>
      <c r="E32" s="39"/>
      <c r="F32" s="40">
        <v>356834</v>
      </c>
      <c r="G32" s="39">
        <v>222731.4</v>
      </c>
      <c r="H32" s="39">
        <v>134102.6</v>
      </c>
      <c r="I32" s="39">
        <v>62</v>
      </c>
    </row>
    <row r="33" spans="1:9" ht="15">
      <c r="A33" s="286" t="s">
        <v>77</v>
      </c>
      <c r="B33" s="286"/>
      <c r="C33" s="39">
        <v>103</v>
      </c>
      <c r="D33" s="39">
        <v>117.3</v>
      </c>
      <c r="E33" s="39"/>
      <c r="F33" s="40">
        <v>191746.9</v>
      </c>
      <c r="G33" s="40">
        <v>105371.4</v>
      </c>
      <c r="H33" s="39">
        <v>86375.5</v>
      </c>
      <c r="I33" s="39">
        <v>55</v>
      </c>
    </row>
    <row r="34" spans="1:9" ht="15">
      <c r="A34" s="286" t="s">
        <v>78</v>
      </c>
      <c r="B34" s="286"/>
      <c r="C34" s="86">
        <v>835</v>
      </c>
      <c r="D34" s="86">
        <v>1595.8</v>
      </c>
      <c r="E34" s="86"/>
      <c r="F34" s="86">
        <v>2637871</v>
      </c>
      <c r="G34" s="87">
        <v>1620606.2</v>
      </c>
      <c r="H34" s="87">
        <v>1017264.8</v>
      </c>
      <c r="I34" s="86">
        <v>61</v>
      </c>
    </row>
    <row r="35" spans="3:9" ht="15">
      <c r="C35" s="88"/>
      <c r="D35" s="88"/>
      <c r="E35" s="88"/>
      <c r="F35" s="88"/>
      <c r="G35" s="88"/>
      <c r="H35" s="88"/>
      <c r="I35" s="88"/>
    </row>
  </sheetData>
  <sheetProtection/>
  <mergeCells count="31">
    <mergeCell ref="A31:B31"/>
    <mergeCell ref="B7:F7"/>
    <mergeCell ref="A29:B29"/>
    <mergeCell ref="B12:F12"/>
    <mergeCell ref="A34:B34"/>
    <mergeCell ref="A25:I25"/>
    <mergeCell ref="A32:B32"/>
    <mergeCell ref="A33:B33"/>
    <mergeCell ref="A30:B30"/>
    <mergeCell ref="A27:B28"/>
    <mergeCell ref="G27:G28"/>
    <mergeCell ref="D27:E27"/>
    <mergeCell ref="I27:I28"/>
    <mergeCell ref="F1:G1"/>
    <mergeCell ref="B17:F17"/>
    <mergeCell ref="B18:F18"/>
    <mergeCell ref="B3:H3"/>
    <mergeCell ref="B13:F13"/>
    <mergeCell ref="B15:F15"/>
    <mergeCell ref="B5:F5"/>
    <mergeCell ref="B8:F8"/>
    <mergeCell ref="C27:C28"/>
    <mergeCell ref="B9:F9"/>
    <mergeCell ref="B6:F6"/>
    <mergeCell ref="H27:H28"/>
    <mergeCell ref="B14:F14"/>
    <mergeCell ref="F23:G23"/>
    <mergeCell ref="F27:F28"/>
    <mergeCell ref="B10:F10"/>
    <mergeCell ref="B11:F11"/>
    <mergeCell ref="B16:F1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D22" sqref="D22"/>
    </sheetView>
  </sheetViews>
  <sheetFormatPr defaultColWidth="9.33203125" defaultRowHeight="12.75"/>
  <cols>
    <col min="1" max="1" width="49" style="0" customWidth="1"/>
    <col min="2" max="2" width="12" style="0" customWidth="1"/>
    <col min="3" max="3" width="9.83203125" style="0" customWidth="1"/>
    <col min="4" max="4" width="13.16015625" style="0" customWidth="1"/>
    <col min="5" max="5" width="11.33203125" style="0" customWidth="1"/>
    <col min="6" max="6" width="10.5" style="0" bestFit="1" customWidth="1"/>
    <col min="7" max="7" width="10.16015625" style="0" customWidth="1"/>
    <col min="8" max="8" width="11.83203125" style="0" bestFit="1" customWidth="1"/>
    <col min="10" max="10" width="10.33203125" style="0" customWidth="1"/>
    <col min="11" max="13" width="9.33203125" style="59" customWidth="1"/>
  </cols>
  <sheetData>
    <row r="1" spans="1:16" ht="12.75">
      <c r="A1" t="s">
        <v>158</v>
      </c>
      <c r="N1" s="59"/>
      <c r="O1" s="59"/>
      <c r="P1" s="59"/>
    </row>
    <row r="2" spans="9:16" ht="12.75">
      <c r="I2" s="90" t="s">
        <v>286</v>
      </c>
      <c r="N2" s="59"/>
      <c r="O2" s="59"/>
      <c r="P2" s="59"/>
    </row>
    <row r="3" spans="1:15" ht="13.5" customHeight="1">
      <c r="A3" s="289" t="s">
        <v>165</v>
      </c>
      <c r="B3" s="290" t="s">
        <v>254</v>
      </c>
      <c r="C3" s="290"/>
      <c r="D3" s="288" t="s">
        <v>148</v>
      </c>
      <c r="E3" s="291" t="s">
        <v>253</v>
      </c>
      <c r="F3" s="291"/>
      <c r="G3" s="291"/>
      <c r="H3" s="291"/>
      <c r="I3" s="291"/>
      <c r="J3" s="291"/>
      <c r="N3" s="59"/>
      <c r="O3" s="59"/>
    </row>
    <row r="4" spans="1:15" ht="17.25" customHeight="1">
      <c r="A4" s="289"/>
      <c r="B4" s="290"/>
      <c r="C4" s="290"/>
      <c r="D4" s="288"/>
      <c r="E4" s="288" t="s">
        <v>153</v>
      </c>
      <c r="F4" s="291" t="s">
        <v>149</v>
      </c>
      <c r="G4" s="291"/>
      <c r="H4" s="291"/>
      <c r="I4" s="291"/>
      <c r="J4" s="291"/>
      <c r="N4" s="59"/>
      <c r="O4" s="59"/>
    </row>
    <row r="5" spans="1:15" ht="58.5" customHeight="1">
      <c r="A5" s="289"/>
      <c r="B5" s="290"/>
      <c r="C5" s="290"/>
      <c r="D5" s="288"/>
      <c r="E5" s="288"/>
      <c r="F5" s="288" t="s">
        <v>151</v>
      </c>
      <c r="G5" s="288" t="s">
        <v>285</v>
      </c>
      <c r="H5" s="288" t="s">
        <v>284</v>
      </c>
      <c r="I5" s="288" t="s">
        <v>152</v>
      </c>
      <c r="J5" s="288" t="s">
        <v>150</v>
      </c>
      <c r="N5" s="59"/>
      <c r="O5" s="59"/>
    </row>
    <row r="6" spans="1:15" ht="20.25" customHeight="1">
      <c r="A6" s="289"/>
      <c r="B6" s="170" t="s">
        <v>154</v>
      </c>
      <c r="C6" s="170" t="s">
        <v>155</v>
      </c>
      <c r="D6" s="288"/>
      <c r="E6" s="288"/>
      <c r="F6" s="288"/>
      <c r="G6" s="288"/>
      <c r="H6" s="288"/>
      <c r="I6" s="288"/>
      <c r="J6" s="288"/>
      <c r="N6" s="59"/>
      <c r="O6" s="59"/>
    </row>
    <row r="7" spans="1:15" ht="36" customHeight="1">
      <c r="A7" s="289"/>
      <c r="B7" s="170" t="s">
        <v>156</v>
      </c>
      <c r="C7" s="170" t="s">
        <v>156</v>
      </c>
      <c r="D7" s="288"/>
      <c r="E7" s="288"/>
      <c r="F7" s="288"/>
      <c r="G7" s="288"/>
      <c r="H7" s="288"/>
      <c r="I7" s="288"/>
      <c r="J7" s="288"/>
      <c r="N7" s="59"/>
      <c r="O7" s="59"/>
    </row>
    <row r="8" spans="1:15" ht="21.75" customHeight="1">
      <c r="A8" s="173" t="s">
        <v>157</v>
      </c>
      <c r="B8" s="174">
        <v>16010</v>
      </c>
      <c r="C8" s="174">
        <v>3928.9</v>
      </c>
      <c r="D8" s="174">
        <v>39492</v>
      </c>
      <c r="E8" s="174">
        <f>SUM(F8:J8)</f>
        <v>2870.5</v>
      </c>
      <c r="F8" s="175">
        <v>2382.4</v>
      </c>
      <c r="G8" s="174">
        <v>337.1</v>
      </c>
      <c r="H8" s="174">
        <v>151</v>
      </c>
      <c r="I8" s="174"/>
      <c r="J8" s="174"/>
      <c r="N8" s="59"/>
      <c r="O8" s="59"/>
    </row>
    <row r="9" spans="1:15" ht="21.75" customHeight="1">
      <c r="A9" s="173" t="s">
        <v>137</v>
      </c>
      <c r="B9" s="175">
        <v>10475.4</v>
      </c>
      <c r="C9" s="174">
        <v>2587</v>
      </c>
      <c r="D9" s="175">
        <v>31096.3</v>
      </c>
      <c r="E9" s="174">
        <f aca="true" t="shared" si="0" ref="E9:E16">SUM(F9:J9)</f>
        <v>2000.358</v>
      </c>
      <c r="F9" s="175"/>
      <c r="G9" s="174">
        <v>2000.358</v>
      </c>
      <c r="H9" s="174"/>
      <c r="I9" s="174"/>
      <c r="J9" s="174"/>
      <c r="N9" s="59"/>
      <c r="O9" s="59"/>
    </row>
    <row r="10" spans="1:15" ht="21.75" customHeight="1">
      <c r="A10" s="173" t="s">
        <v>159</v>
      </c>
      <c r="B10" s="174">
        <v>2289</v>
      </c>
      <c r="C10" s="175">
        <v>780.4</v>
      </c>
      <c r="D10" s="174">
        <v>3801</v>
      </c>
      <c r="E10" s="174">
        <f t="shared" si="0"/>
        <v>649.2</v>
      </c>
      <c r="F10" s="175"/>
      <c r="G10" s="174">
        <v>514.2</v>
      </c>
      <c r="H10" s="174"/>
      <c r="I10" s="174">
        <v>135</v>
      </c>
      <c r="J10" s="174"/>
      <c r="N10" s="59"/>
      <c r="O10" s="59"/>
    </row>
    <row r="11" spans="1:15" ht="21.75" customHeight="1">
      <c r="A11" s="176" t="s">
        <v>160</v>
      </c>
      <c r="B11" s="175">
        <v>9364.5</v>
      </c>
      <c r="C11" s="174">
        <v>450</v>
      </c>
      <c r="D11" s="175">
        <v>6542.5</v>
      </c>
      <c r="E11" s="174">
        <f t="shared" si="0"/>
        <v>100</v>
      </c>
      <c r="F11" s="174"/>
      <c r="G11" s="174">
        <v>100</v>
      </c>
      <c r="H11" s="174"/>
      <c r="I11" s="174"/>
      <c r="J11" s="174"/>
      <c r="N11" s="59"/>
      <c r="O11" s="59"/>
    </row>
    <row r="12" spans="1:15" ht="21.75" customHeight="1">
      <c r="A12" s="173" t="s">
        <v>161</v>
      </c>
      <c r="B12" s="174">
        <v>1223.2</v>
      </c>
      <c r="C12" s="175">
        <v>322.3</v>
      </c>
      <c r="D12" s="175">
        <v>758.4</v>
      </c>
      <c r="E12" s="174">
        <f t="shared" si="0"/>
        <v>334</v>
      </c>
      <c r="F12" s="175"/>
      <c r="G12" s="175">
        <v>334</v>
      </c>
      <c r="H12" s="174"/>
      <c r="I12" s="174"/>
      <c r="J12" s="174"/>
      <c r="N12" s="59"/>
      <c r="O12" s="59"/>
    </row>
    <row r="13" spans="1:15" ht="21.75" customHeight="1">
      <c r="A13" s="176" t="s">
        <v>244</v>
      </c>
      <c r="B13" s="175">
        <v>40589.8</v>
      </c>
      <c r="C13" s="174"/>
      <c r="D13" s="175">
        <v>68329.8</v>
      </c>
      <c r="E13" s="174">
        <f t="shared" si="0"/>
        <v>300</v>
      </c>
      <c r="F13" s="174"/>
      <c r="G13" s="174"/>
      <c r="H13" s="174"/>
      <c r="I13" s="174">
        <v>300</v>
      </c>
      <c r="J13" s="174"/>
      <c r="N13" s="59"/>
      <c r="O13" s="59"/>
    </row>
    <row r="14" spans="1:15" ht="21.75" customHeight="1">
      <c r="A14" s="173" t="s">
        <v>245</v>
      </c>
      <c r="B14" s="177">
        <v>19750.3</v>
      </c>
      <c r="C14" s="175">
        <v>4955.8</v>
      </c>
      <c r="D14" s="175">
        <v>31941.2</v>
      </c>
      <c r="E14" s="174">
        <f t="shared" si="0"/>
        <v>0</v>
      </c>
      <c r="F14" s="175"/>
      <c r="G14" s="175"/>
      <c r="H14" s="174"/>
      <c r="I14" s="174"/>
      <c r="J14" s="174"/>
      <c r="N14" s="59"/>
      <c r="O14" s="59"/>
    </row>
    <row r="15" spans="1:15" ht="21.75" customHeight="1">
      <c r="A15" s="173" t="s">
        <v>162</v>
      </c>
      <c r="B15" s="174">
        <v>42800</v>
      </c>
      <c r="C15" s="175">
        <v>867.4</v>
      </c>
      <c r="D15" s="175">
        <v>62790.1</v>
      </c>
      <c r="E15" s="174">
        <f t="shared" si="0"/>
        <v>0</v>
      </c>
      <c r="F15" s="175"/>
      <c r="G15" s="175"/>
      <c r="H15" s="174"/>
      <c r="I15" s="174"/>
      <c r="J15" s="174"/>
      <c r="N15" s="59"/>
      <c r="O15" s="59"/>
    </row>
    <row r="16" spans="1:15" ht="21.75" customHeight="1">
      <c r="A16" s="173" t="s">
        <v>163</v>
      </c>
      <c r="B16" s="175">
        <v>252.9</v>
      </c>
      <c r="C16" s="174">
        <v>18</v>
      </c>
      <c r="D16" s="175">
        <v>1630.9</v>
      </c>
      <c r="E16" s="174">
        <f t="shared" si="0"/>
        <v>17.7</v>
      </c>
      <c r="F16" s="175"/>
      <c r="G16" s="174">
        <v>17.7</v>
      </c>
      <c r="H16" s="174"/>
      <c r="I16" s="174"/>
      <c r="J16" s="174"/>
      <c r="N16" s="59"/>
      <c r="O16" s="59"/>
    </row>
    <row r="17" spans="1:15" s="65" customFormat="1" ht="21.75" customHeight="1">
      <c r="A17" s="178" t="s">
        <v>164</v>
      </c>
      <c r="B17" s="179">
        <v>142755.1</v>
      </c>
      <c r="C17" s="179">
        <v>13909.8</v>
      </c>
      <c r="D17" s="179">
        <v>246382.2</v>
      </c>
      <c r="E17" s="179">
        <f aca="true" t="shared" si="1" ref="E17:J17">SUM(E8:E16)</f>
        <v>6271.758</v>
      </c>
      <c r="F17" s="179">
        <f t="shared" si="1"/>
        <v>2382.4</v>
      </c>
      <c r="G17" s="179">
        <f t="shared" si="1"/>
        <v>3303.358</v>
      </c>
      <c r="H17" s="179">
        <f t="shared" si="1"/>
        <v>151</v>
      </c>
      <c r="I17" s="179">
        <f t="shared" si="1"/>
        <v>435</v>
      </c>
      <c r="J17" s="179">
        <f t="shared" si="1"/>
        <v>0</v>
      </c>
      <c r="K17" s="64"/>
      <c r="L17" s="64"/>
      <c r="M17" s="64"/>
      <c r="N17" s="64"/>
      <c r="O17" s="64"/>
    </row>
    <row r="18" spans="1:15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N18" s="59"/>
      <c r="O18" s="59"/>
    </row>
    <row r="19" spans="1:15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N19" s="59"/>
      <c r="O19" s="59"/>
    </row>
    <row r="20" spans="1:15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N20" s="59"/>
      <c r="O20" s="59"/>
    </row>
    <row r="21" spans="1:15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N21" s="59"/>
      <c r="O21" s="59"/>
    </row>
    <row r="22" spans="1:15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N22" s="59"/>
      <c r="O22" s="59"/>
    </row>
    <row r="23" spans="1:15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N23" s="59"/>
      <c r="O23" s="59"/>
    </row>
    <row r="24" ht="12.75">
      <c r="F24" s="59"/>
    </row>
  </sheetData>
  <sheetProtection/>
  <mergeCells count="11">
    <mergeCell ref="G5:G7"/>
    <mergeCell ref="H5:H7"/>
    <mergeCell ref="I5:I7"/>
    <mergeCell ref="J5:J7"/>
    <mergeCell ref="A3:A7"/>
    <mergeCell ref="B3:C5"/>
    <mergeCell ref="D3:D7"/>
    <mergeCell ref="E4:E7"/>
    <mergeCell ref="E3:J3"/>
    <mergeCell ref="F4:J4"/>
    <mergeCell ref="F5:F7"/>
  </mergeCells>
  <printOptions/>
  <pageMargins left="0.53" right="0.16" top="1" bottom="1" header="0.5" footer="0.5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M18" sqref="M18"/>
    </sheetView>
  </sheetViews>
  <sheetFormatPr defaultColWidth="9.33203125" defaultRowHeight="12.75"/>
  <cols>
    <col min="1" max="1" width="3.83203125" style="60" customWidth="1"/>
    <col min="2" max="2" width="42.5" style="60" customWidth="1"/>
    <col min="3" max="3" width="8" style="61" customWidth="1"/>
    <col min="4" max="4" width="9" style="61" customWidth="1"/>
    <col min="5" max="5" width="7.33203125" style="60" customWidth="1"/>
    <col min="6" max="6" width="11.16015625" style="60" customWidth="1"/>
    <col min="7" max="7" width="8.66015625" style="60" customWidth="1"/>
    <col min="8" max="9" width="10" style="60" customWidth="1"/>
    <col min="10" max="10" width="12.33203125" style="60" customWidth="1"/>
    <col min="11" max="16384" width="9.33203125" style="60" customWidth="1"/>
  </cols>
  <sheetData>
    <row r="1" ht="18" customHeight="1">
      <c r="G1" s="13" t="s">
        <v>139</v>
      </c>
    </row>
    <row r="2" spans="1:7" ht="66" customHeight="1">
      <c r="A2" s="292" t="s">
        <v>141</v>
      </c>
      <c r="B2" s="292"/>
      <c r="C2" s="292"/>
      <c r="D2" s="292"/>
      <c r="E2" s="292"/>
      <c r="F2" s="292"/>
      <c r="G2" s="292"/>
    </row>
    <row r="3" spans="2:8" ht="14.25">
      <c r="B3" s="61"/>
      <c r="H3" s="113" t="s">
        <v>140</v>
      </c>
    </row>
    <row r="4" spans="1:10" ht="27" customHeight="1">
      <c r="A4" s="293" t="s">
        <v>111</v>
      </c>
      <c r="B4" s="294" t="s">
        <v>112</v>
      </c>
      <c r="C4" s="293" t="s">
        <v>258</v>
      </c>
      <c r="D4" s="293"/>
      <c r="E4" s="293" t="s">
        <v>113</v>
      </c>
      <c r="F4" s="293"/>
      <c r="G4" s="295" t="s">
        <v>257</v>
      </c>
      <c r="H4" s="295"/>
      <c r="I4" s="295"/>
      <c r="J4" s="295"/>
    </row>
    <row r="5" spans="1:10" ht="54.75" customHeight="1">
      <c r="A5" s="293"/>
      <c r="B5" s="294"/>
      <c r="C5" s="293"/>
      <c r="D5" s="293"/>
      <c r="E5" s="293"/>
      <c r="F5" s="293"/>
      <c r="G5" s="296" t="s">
        <v>129</v>
      </c>
      <c r="H5" s="297" t="s">
        <v>128</v>
      </c>
      <c r="I5" s="297"/>
      <c r="J5" s="297"/>
    </row>
    <row r="6" spans="1:10" ht="47.25" customHeight="1">
      <c r="A6" s="293"/>
      <c r="B6" s="294"/>
      <c r="C6" s="96" t="s">
        <v>125</v>
      </c>
      <c r="D6" s="97" t="s">
        <v>110</v>
      </c>
      <c r="E6" s="96" t="s">
        <v>126</v>
      </c>
      <c r="F6" s="97" t="s">
        <v>110</v>
      </c>
      <c r="G6" s="296"/>
      <c r="H6" s="94" t="s">
        <v>130</v>
      </c>
      <c r="I6" s="94" t="s">
        <v>131</v>
      </c>
      <c r="J6" s="94" t="s">
        <v>288</v>
      </c>
    </row>
    <row r="7" spans="1:10" ht="12.75" customHeight="1">
      <c r="A7" s="94">
        <v>1</v>
      </c>
      <c r="B7" s="94">
        <v>2</v>
      </c>
      <c r="C7" s="94">
        <v>3</v>
      </c>
      <c r="D7" s="95">
        <v>4</v>
      </c>
      <c r="E7" s="94">
        <v>5</v>
      </c>
      <c r="F7" s="95">
        <v>6</v>
      </c>
      <c r="G7" s="94">
        <v>7</v>
      </c>
      <c r="H7" s="94">
        <v>8</v>
      </c>
      <c r="I7" s="94">
        <v>9</v>
      </c>
      <c r="J7" s="94">
        <v>9</v>
      </c>
    </row>
    <row r="8" spans="1:10" ht="21" customHeight="1">
      <c r="A8" s="98">
        <v>1</v>
      </c>
      <c r="B8" s="99" t="s">
        <v>127</v>
      </c>
      <c r="C8" s="100">
        <v>10.6</v>
      </c>
      <c r="D8" s="101">
        <v>1163.1</v>
      </c>
      <c r="E8" s="100">
        <v>117.5</v>
      </c>
      <c r="F8" s="93">
        <v>15300</v>
      </c>
      <c r="G8" s="93">
        <f>H8+I8+J8</f>
        <v>0</v>
      </c>
      <c r="H8" s="93"/>
      <c r="I8" s="93"/>
      <c r="J8" s="93"/>
    </row>
    <row r="9" spans="1:10" ht="21" customHeight="1">
      <c r="A9" s="102" t="s">
        <v>116</v>
      </c>
      <c r="B9" s="103" t="s">
        <v>135</v>
      </c>
      <c r="C9" s="100"/>
      <c r="D9" s="101"/>
      <c r="E9" s="104">
        <v>19.2</v>
      </c>
      <c r="F9" s="93">
        <v>1920</v>
      </c>
      <c r="G9" s="93">
        <f aca="true" t="shared" si="0" ref="G9:G19">H9+I9+J9</f>
        <v>0</v>
      </c>
      <c r="H9" s="93"/>
      <c r="I9" s="93"/>
      <c r="J9" s="93"/>
    </row>
    <row r="10" spans="1:10" ht="21" customHeight="1">
      <c r="A10" s="102" t="s">
        <v>117</v>
      </c>
      <c r="B10" s="99" t="s">
        <v>136</v>
      </c>
      <c r="C10" s="100"/>
      <c r="D10" s="100"/>
      <c r="E10" s="104">
        <v>15.4</v>
      </c>
      <c r="F10" s="93">
        <v>2772</v>
      </c>
      <c r="G10" s="93">
        <f t="shared" si="0"/>
        <v>0</v>
      </c>
      <c r="H10" s="93"/>
      <c r="I10" s="93"/>
      <c r="J10" s="93"/>
    </row>
    <row r="11" spans="1:10" ht="23.25" customHeight="1">
      <c r="A11" s="102" t="s">
        <v>118</v>
      </c>
      <c r="B11" s="99" t="s">
        <v>289</v>
      </c>
      <c r="C11" s="94"/>
      <c r="D11" s="94"/>
      <c r="E11" s="98"/>
      <c r="F11" s="93"/>
      <c r="G11" s="93">
        <f t="shared" si="0"/>
        <v>10</v>
      </c>
      <c r="H11" s="93"/>
      <c r="I11" s="93"/>
      <c r="J11" s="93">
        <v>10</v>
      </c>
    </row>
    <row r="12" spans="1:10" ht="21" customHeight="1">
      <c r="A12" s="102" t="s">
        <v>119</v>
      </c>
      <c r="B12" s="99" t="s">
        <v>132</v>
      </c>
      <c r="C12" s="101">
        <v>12.5</v>
      </c>
      <c r="D12" s="100">
        <v>1499.9</v>
      </c>
      <c r="E12" s="105">
        <v>108.6</v>
      </c>
      <c r="F12" s="93">
        <v>19500</v>
      </c>
      <c r="G12" s="93">
        <f t="shared" si="0"/>
        <v>1973.4</v>
      </c>
      <c r="H12" s="93"/>
      <c r="I12" s="93">
        <v>101</v>
      </c>
      <c r="J12" s="93">
        <f>1473.4+500-101</f>
        <v>1872.4</v>
      </c>
    </row>
    <row r="13" spans="1:10" ht="26.25" customHeight="1">
      <c r="A13" s="102" t="s">
        <v>120</v>
      </c>
      <c r="B13" s="99" t="s">
        <v>229</v>
      </c>
      <c r="C13" s="94"/>
      <c r="D13" s="94">
        <v>738</v>
      </c>
      <c r="E13" s="98"/>
      <c r="F13" s="105"/>
      <c r="G13" s="93">
        <f t="shared" si="0"/>
        <v>500</v>
      </c>
      <c r="H13" s="93"/>
      <c r="I13" s="93"/>
      <c r="J13" s="93">
        <v>500</v>
      </c>
    </row>
    <row r="14" spans="1:10" ht="25.5" customHeight="1">
      <c r="A14" s="102" t="s">
        <v>121</v>
      </c>
      <c r="B14" s="99" t="s">
        <v>260</v>
      </c>
      <c r="C14" s="94"/>
      <c r="D14" s="94"/>
      <c r="E14" s="98"/>
      <c r="F14" s="105"/>
      <c r="G14" s="93">
        <f t="shared" si="0"/>
        <v>0</v>
      </c>
      <c r="H14" s="93"/>
      <c r="I14" s="93"/>
      <c r="J14" s="93"/>
    </row>
    <row r="15" spans="1:10" ht="21" customHeight="1">
      <c r="A15" s="102" t="s">
        <v>122</v>
      </c>
      <c r="B15" s="99" t="s">
        <v>230</v>
      </c>
      <c r="C15" s="94"/>
      <c r="D15" s="94"/>
      <c r="E15" s="98"/>
      <c r="F15" s="105"/>
      <c r="G15" s="93">
        <f t="shared" si="0"/>
        <v>0</v>
      </c>
      <c r="H15" s="93"/>
      <c r="I15" s="93"/>
      <c r="J15" s="93"/>
    </row>
    <row r="16" spans="1:10" ht="21" customHeight="1">
      <c r="A16" s="102" t="s">
        <v>123</v>
      </c>
      <c r="B16" s="99" t="s">
        <v>133</v>
      </c>
      <c r="C16" s="94"/>
      <c r="D16" s="94">
        <v>469.4</v>
      </c>
      <c r="E16" s="98"/>
      <c r="F16" s="105"/>
      <c r="G16" s="93">
        <f t="shared" si="0"/>
        <v>337.134</v>
      </c>
      <c r="H16" s="93">
        <v>337.134</v>
      </c>
      <c r="I16" s="105"/>
      <c r="J16" s="105"/>
    </row>
    <row r="17" spans="1:10" ht="21" customHeight="1">
      <c r="A17" s="102" t="s">
        <v>124</v>
      </c>
      <c r="B17" s="99" t="s">
        <v>89</v>
      </c>
      <c r="C17" s="94"/>
      <c r="D17" s="94">
        <v>56</v>
      </c>
      <c r="E17" s="98"/>
      <c r="F17" s="105"/>
      <c r="G17" s="93">
        <f t="shared" si="0"/>
        <v>50</v>
      </c>
      <c r="H17" s="93"/>
      <c r="I17" s="93">
        <v>50</v>
      </c>
      <c r="J17" s="93"/>
    </row>
    <row r="18" spans="1:10" ht="21" customHeight="1">
      <c r="A18" s="102" t="s">
        <v>134</v>
      </c>
      <c r="B18" s="99" t="s">
        <v>100</v>
      </c>
      <c r="C18" s="94"/>
      <c r="D18" s="106">
        <v>2.5</v>
      </c>
      <c r="E18" s="98"/>
      <c r="F18" s="105"/>
      <c r="G18" s="93">
        <f t="shared" si="0"/>
        <v>0</v>
      </c>
      <c r="H18" s="93"/>
      <c r="I18" s="93"/>
      <c r="J18" s="93"/>
    </row>
    <row r="19" spans="1:10" ht="60" customHeight="1">
      <c r="A19" s="107" t="s">
        <v>231</v>
      </c>
      <c r="B19" s="99" t="s">
        <v>259</v>
      </c>
      <c r="C19" s="94"/>
      <c r="D19" s="106"/>
      <c r="E19" s="98"/>
      <c r="F19" s="105"/>
      <c r="G19" s="93">
        <f t="shared" si="0"/>
        <v>0</v>
      </c>
      <c r="H19" s="93"/>
      <c r="I19" s="93"/>
      <c r="J19" s="93"/>
    </row>
    <row r="20" spans="1:10" s="43" customFormat="1" ht="23.25" customHeight="1">
      <c r="A20" s="52"/>
      <c r="B20" s="108" t="s">
        <v>5</v>
      </c>
      <c r="C20" s="109">
        <v>23.1</v>
      </c>
      <c r="D20" s="110">
        <v>3928.9</v>
      </c>
      <c r="E20" s="111">
        <f aca="true" t="shared" si="1" ref="E20:J20">SUM(E8:E19)</f>
        <v>260.7</v>
      </c>
      <c r="F20" s="112">
        <f t="shared" si="1"/>
        <v>39492</v>
      </c>
      <c r="G20" s="112">
        <f t="shared" si="1"/>
        <v>2870.534</v>
      </c>
      <c r="H20" s="112">
        <f t="shared" si="1"/>
        <v>337.134</v>
      </c>
      <c r="I20" s="112">
        <f t="shared" si="1"/>
        <v>151</v>
      </c>
      <c r="J20" s="112">
        <f t="shared" si="1"/>
        <v>2382.4</v>
      </c>
    </row>
    <row r="21" spans="1:7" ht="12">
      <c r="A21" s="61"/>
      <c r="B21" s="61"/>
      <c r="E21" s="61"/>
      <c r="F21" s="61"/>
      <c r="G21" s="61"/>
    </row>
    <row r="22" spans="1:7" ht="12">
      <c r="A22" s="61"/>
      <c r="B22" s="61"/>
      <c r="E22" s="61"/>
      <c r="F22" s="61"/>
      <c r="G22" s="61"/>
    </row>
    <row r="23" spans="1:7" ht="12">
      <c r="A23" s="61"/>
      <c r="B23" s="61"/>
      <c r="E23" s="61"/>
      <c r="F23" s="61"/>
      <c r="G23" s="61"/>
    </row>
    <row r="24" spans="1:7" ht="12">
      <c r="A24" s="61"/>
      <c r="B24" s="61"/>
      <c r="E24" s="61"/>
      <c r="F24" s="61"/>
      <c r="G24" s="61"/>
    </row>
    <row r="25" spans="1:7" ht="12">
      <c r="A25" s="61"/>
      <c r="B25" s="61"/>
      <c r="E25" s="61"/>
      <c r="F25" s="61"/>
      <c r="G25" s="61"/>
    </row>
    <row r="26" spans="1:7" ht="12">
      <c r="A26" s="61"/>
      <c r="B26" s="61"/>
      <c r="E26" s="61"/>
      <c r="F26" s="61"/>
      <c r="G26" s="61"/>
    </row>
    <row r="27" spans="1:7" ht="12">
      <c r="A27" s="61"/>
      <c r="B27" s="61"/>
      <c r="E27" s="61"/>
      <c r="F27" s="61"/>
      <c r="G27" s="61"/>
    </row>
    <row r="28" spans="1:7" ht="12">
      <c r="A28" s="61"/>
      <c r="B28" s="61"/>
      <c r="E28" s="61"/>
      <c r="F28" s="61"/>
      <c r="G28" s="61"/>
    </row>
    <row r="29" spans="1:7" ht="12">
      <c r="A29" s="61"/>
      <c r="B29" s="61"/>
      <c r="E29" s="61"/>
      <c r="F29" s="61"/>
      <c r="G29" s="61"/>
    </row>
    <row r="30" spans="1:7" ht="12">
      <c r="A30" s="61"/>
      <c r="B30" s="61"/>
      <c r="E30" s="61"/>
      <c r="F30" s="61"/>
      <c r="G30" s="61"/>
    </row>
    <row r="31" spans="1:7" ht="12">
      <c r="A31" s="61"/>
      <c r="B31" s="61"/>
      <c r="E31" s="61"/>
      <c r="F31" s="61"/>
      <c r="G31" s="61"/>
    </row>
    <row r="32" spans="1:7" ht="12">
      <c r="A32" s="61"/>
      <c r="B32" s="61"/>
      <c r="E32" s="61"/>
      <c r="F32" s="61"/>
      <c r="G32" s="61"/>
    </row>
  </sheetData>
  <sheetProtection/>
  <mergeCells count="8">
    <mergeCell ref="A2:G2"/>
    <mergeCell ref="A4:A6"/>
    <mergeCell ref="B4:B6"/>
    <mergeCell ref="C4:D5"/>
    <mergeCell ref="E4:F5"/>
    <mergeCell ref="G4:J4"/>
    <mergeCell ref="G5:G6"/>
    <mergeCell ref="H5:J5"/>
  </mergeCells>
  <printOptions/>
  <pageMargins left="0.2755905511811024" right="0" top="0.1968503937007874" bottom="0" header="0.5118110236220472" footer="0.511811023622047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I9" sqref="I8:I9"/>
    </sheetView>
  </sheetViews>
  <sheetFormatPr defaultColWidth="9.33203125" defaultRowHeight="12.75" outlineLevelRow="1"/>
  <cols>
    <col min="1" max="1" width="5.83203125" style="0" customWidth="1"/>
    <col min="2" max="2" width="46.16015625" style="0" customWidth="1"/>
    <col min="3" max="3" width="13.16015625" style="0" customWidth="1"/>
    <col min="4" max="5" width="11.66015625" style="0" customWidth="1"/>
    <col min="6" max="6" width="12.66015625" style="0" customWidth="1"/>
  </cols>
  <sheetData>
    <row r="1" ht="24.75" customHeight="1">
      <c r="E1" s="114" t="s">
        <v>290</v>
      </c>
    </row>
    <row r="2" spans="1:6" ht="12.75">
      <c r="A2" s="292" t="s">
        <v>291</v>
      </c>
      <c r="B2" s="306"/>
      <c r="C2" s="306"/>
      <c r="D2" s="306"/>
      <c r="E2" s="306"/>
      <c r="F2" s="306"/>
    </row>
    <row r="3" spans="1:6" ht="23.25" customHeight="1">
      <c r="A3" s="306"/>
      <c r="B3" s="306"/>
      <c r="C3" s="306"/>
      <c r="D3" s="306"/>
      <c r="E3" s="306"/>
      <c r="F3" s="306"/>
    </row>
    <row r="4" ht="15.75">
      <c r="F4" s="57" t="s">
        <v>82</v>
      </c>
    </row>
    <row r="5" spans="1:6" ht="18.75" customHeight="1">
      <c r="A5" s="307" t="s">
        <v>80</v>
      </c>
      <c r="B5" s="307" t="s">
        <v>0</v>
      </c>
      <c r="C5" s="307" t="s">
        <v>278</v>
      </c>
      <c r="D5" s="290" t="s">
        <v>266</v>
      </c>
      <c r="E5" s="309"/>
      <c r="F5" s="309"/>
    </row>
    <row r="6" spans="1:6" ht="51.75" customHeight="1">
      <c r="A6" s="308"/>
      <c r="B6" s="308"/>
      <c r="C6" s="308"/>
      <c r="D6" s="78" t="s">
        <v>168</v>
      </c>
      <c r="E6" s="78" t="s">
        <v>169</v>
      </c>
      <c r="F6" s="78" t="s">
        <v>170</v>
      </c>
    </row>
    <row r="7" spans="1:6" ht="18" customHeight="1">
      <c r="A7" s="71" t="s">
        <v>1</v>
      </c>
      <c r="B7" s="304" t="s">
        <v>171</v>
      </c>
      <c r="C7" s="304"/>
      <c r="D7" s="303"/>
      <c r="E7" s="303"/>
      <c r="F7" s="303"/>
    </row>
    <row r="8" spans="1:6" ht="18.75" customHeight="1">
      <c r="A8" s="119" t="s">
        <v>172</v>
      </c>
      <c r="B8" s="66" t="s">
        <v>173</v>
      </c>
      <c r="C8" s="83">
        <v>183.6</v>
      </c>
      <c r="D8" s="67">
        <f>SUM(E8:F8)</f>
        <v>183.6</v>
      </c>
      <c r="E8" s="83">
        <v>183.6</v>
      </c>
      <c r="F8" s="68"/>
    </row>
    <row r="9" spans="1:6" ht="27" customHeight="1">
      <c r="A9" s="66" t="s">
        <v>174</v>
      </c>
      <c r="B9" s="66" t="s">
        <v>175</v>
      </c>
      <c r="C9" s="83">
        <v>20.4</v>
      </c>
      <c r="D9" s="67">
        <f aca="true" t="shared" si="0" ref="D9:D19">SUM(E9:F9)</f>
        <v>20.4</v>
      </c>
      <c r="E9" s="83">
        <v>20.4</v>
      </c>
      <c r="F9" s="120"/>
    </row>
    <row r="10" spans="1:6" ht="18" customHeight="1">
      <c r="A10" s="66" t="s">
        <v>176</v>
      </c>
      <c r="B10" s="66" t="s">
        <v>178</v>
      </c>
      <c r="C10" s="83">
        <v>28.4</v>
      </c>
      <c r="D10" s="67">
        <f t="shared" si="0"/>
        <v>28.4</v>
      </c>
      <c r="E10" s="83">
        <v>28.4</v>
      </c>
      <c r="F10" s="68"/>
    </row>
    <row r="11" spans="1:6" ht="18" customHeight="1">
      <c r="A11" s="66" t="s">
        <v>177</v>
      </c>
      <c r="B11" s="66" t="s">
        <v>243</v>
      </c>
      <c r="C11" s="83"/>
      <c r="D11" s="67">
        <f t="shared" si="0"/>
        <v>0</v>
      </c>
      <c r="E11" s="67"/>
      <c r="F11" s="68"/>
    </row>
    <row r="12" spans="1:6" ht="26.25" customHeight="1">
      <c r="A12" s="302" t="s">
        <v>179</v>
      </c>
      <c r="B12" s="66" t="s">
        <v>180</v>
      </c>
      <c r="C12" s="83"/>
      <c r="D12" s="67">
        <f t="shared" si="0"/>
        <v>0</v>
      </c>
      <c r="E12" s="67"/>
      <c r="F12" s="68"/>
    </row>
    <row r="13" spans="1:6" ht="12.75" hidden="1" outlineLevel="1">
      <c r="A13" s="303"/>
      <c r="B13" s="68" t="s">
        <v>181</v>
      </c>
      <c r="C13" s="84"/>
      <c r="D13" s="67">
        <f t="shared" si="0"/>
        <v>0</v>
      </c>
      <c r="E13" s="69"/>
      <c r="F13" s="68"/>
    </row>
    <row r="14" spans="1:6" ht="12.75" hidden="1" outlineLevel="1">
      <c r="A14" s="303"/>
      <c r="B14" s="68" t="s">
        <v>182</v>
      </c>
      <c r="C14" s="84"/>
      <c r="D14" s="67">
        <f t="shared" si="0"/>
        <v>0</v>
      </c>
      <c r="E14" s="69"/>
      <c r="F14" s="68"/>
    </row>
    <row r="15" spans="1:6" ht="12.75" collapsed="1">
      <c r="A15" s="303"/>
      <c r="B15" s="68" t="s">
        <v>242</v>
      </c>
      <c r="C15" s="84"/>
      <c r="D15" s="67">
        <f t="shared" si="0"/>
        <v>0</v>
      </c>
      <c r="E15" s="69"/>
      <c r="F15" s="68"/>
    </row>
    <row r="16" spans="1:6" ht="28.5" customHeight="1">
      <c r="A16" s="302" t="s">
        <v>183</v>
      </c>
      <c r="B16" s="66" t="s">
        <v>184</v>
      </c>
      <c r="C16" s="67"/>
      <c r="D16" s="67">
        <f t="shared" si="0"/>
        <v>0</v>
      </c>
      <c r="E16" s="67"/>
      <c r="F16" s="68"/>
    </row>
    <row r="17" spans="1:6" ht="18" customHeight="1">
      <c r="A17" s="303"/>
      <c r="B17" s="68" t="s">
        <v>185</v>
      </c>
      <c r="C17" s="69"/>
      <c r="D17" s="67">
        <f t="shared" si="0"/>
        <v>0</v>
      </c>
      <c r="E17" s="69"/>
      <c r="F17" s="68"/>
    </row>
    <row r="18" spans="1:6" ht="25.5">
      <c r="A18" s="302" t="s">
        <v>186</v>
      </c>
      <c r="B18" s="66" t="s">
        <v>187</v>
      </c>
      <c r="C18" s="67"/>
      <c r="D18" s="67">
        <f t="shared" si="0"/>
        <v>0</v>
      </c>
      <c r="E18" s="67"/>
      <c r="F18" s="68"/>
    </row>
    <row r="19" spans="1:6" ht="17.25" customHeight="1">
      <c r="A19" s="303"/>
      <c r="B19" s="68" t="s">
        <v>188</v>
      </c>
      <c r="C19" s="69"/>
      <c r="D19" s="67">
        <f t="shared" si="0"/>
        <v>0</v>
      </c>
      <c r="E19" s="69"/>
      <c r="F19" s="68"/>
    </row>
    <row r="20" spans="1:6" ht="34.5" customHeight="1">
      <c r="A20" s="298" t="s">
        <v>189</v>
      </c>
      <c r="B20" s="298"/>
      <c r="C20" s="70">
        <v>232.4</v>
      </c>
      <c r="D20" s="70">
        <f>SUM(D8:D19)</f>
        <v>232.4</v>
      </c>
      <c r="E20" s="70">
        <f>SUM(E8:E19)</f>
        <v>232.4</v>
      </c>
      <c r="F20" s="70">
        <f>SUM(F8:F19)</f>
        <v>0</v>
      </c>
    </row>
    <row r="21" spans="1:6" ht="20.25" customHeight="1">
      <c r="A21" s="71" t="s">
        <v>2</v>
      </c>
      <c r="B21" s="304" t="s">
        <v>190</v>
      </c>
      <c r="C21" s="304"/>
      <c r="D21" s="305"/>
      <c r="E21" s="305"/>
      <c r="F21" s="305"/>
    </row>
    <row r="22" spans="1:6" ht="25.5">
      <c r="A22" s="302" t="s">
        <v>191</v>
      </c>
      <c r="B22" s="66" t="s">
        <v>192</v>
      </c>
      <c r="C22" s="66"/>
      <c r="D22" s="83">
        <f>SUM(E22:F22)</f>
        <v>0</v>
      </c>
      <c r="E22" s="83">
        <f>SUM(E23:E26)</f>
        <v>0</v>
      </c>
      <c r="F22" s="83">
        <f>SUM(F23:F26)</f>
        <v>0</v>
      </c>
    </row>
    <row r="23" spans="1:6" ht="25.5">
      <c r="A23" s="303"/>
      <c r="B23" s="68" t="s">
        <v>193</v>
      </c>
      <c r="C23" s="68"/>
      <c r="D23" s="67">
        <f aca="true" t="shared" si="1" ref="D23:D29">SUM(E23:F23)</f>
        <v>0</v>
      </c>
      <c r="E23" s="84"/>
      <c r="F23" s="68"/>
    </row>
    <row r="24" spans="1:6" ht="19.5" customHeight="1">
      <c r="A24" s="303"/>
      <c r="B24" s="68" t="s">
        <v>194</v>
      </c>
      <c r="C24" s="68"/>
      <c r="D24" s="67">
        <f t="shared" si="1"/>
        <v>0</v>
      </c>
      <c r="E24" s="84"/>
      <c r="F24" s="68"/>
    </row>
    <row r="25" spans="1:6" ht="18.75" customHeight="1">
      <c r="A25" s="303"/>
      <c r="B25" s="68" t="s">
        <v>195</v>
      </c>
      <c r="C25" s="68"/>
      <c r="D25" s="67">
        <f t="shared" si="1"/>
        <v>0</v>
      </c>
      <c r="E25" s="84"/>
      <c r="F25" s="68"/>
    </row>
    <row r="26" spans="1:6" ht="18.75" customHeight="1">
      <c r="A26" s="303"/>
      <c r="B26" s="68" t="s">
        <v>196</v>
      </c>
      <c r="C26" s="68"/>
      <c r="D26" s="67">
        <f t="shared" si="1"/>
        <v>0</v>
      </c>
      <c r="E26" s="84"/>
      <c r="F26" s="68"/>
    </row>
    <row r="27" spans="1:6" ht="30.75" customHeight="1">
      <c r="A27" s="298" t="s">
        <v>197</v>
      </c>
      <c r="B27" s="299"/>
      <c r="C27" s="121"/>
      <c r="D27" s="85">
        <f>D22</f>
        <v>0</v>
      </c>
      <c r="E27" s="85">
        <f>E22</f>
        <v>0</v>
      </c>
      <c r="F27" s="85">
        <f>F22</f>
        <v>0</v>
      </c>
    </row>
    <row r="28" spans="1:6" ht="33" customHeight="1">
      <c r="A28" s="71" t="s">
        <v>3</v>
      </c>
      <c r="B28" s="71" t="s">
        <v>198</v>
      </c>
      <c r="C28" s="72">
        <v>89.9</v>
      </c>
      <c r="D28" s="126">
        <f t="shared" si="1"/>
        <v>101.6</v>
      </c>
      <c r="E28" s="89">
        <v>101.6</v>
      </c>
      <c r="F28" s="71"/>
    </row>
    <row r="29" spans="1:6" ht="33" customHeight="1">
      <c r="A29" s="122" t="s">
        <v>4</v>
      </c>
      <c r="B29" s="71" t="s">
        <v>279</v>
      </c>
      <c r="C29" s="72"/>
      <c r="D29" s="126">
        <f t="shared" si="1"/>
        <v>0</v>
      </c>
      <c r="E29" s="89"/>
      <c r="F29" s="71"/>
    </row>
    <row r="30" spans="1:6" s="125" customFormat="1" ht="18.75">
      <c r="A30" s="300" t="s">
        <v>5</v>
      </c>
      <c r="B30" s="301"/>
      <c r="C30" s="123">
        <v>322.3</v>
      </c>
      <c r="D30" s="124">
        <f>D20+D27+D28+D29</f>
        <v>334</v>
      </c>
      <c r="E30" s="124">
        <f>E20+E27+E28+E29</f>
        <v>334</v>
      </c>
      <c r="F30" s="124">
        <f>F20+F27+F28+F29</f>
        <v>0</v>
      </c>
    </row>
    <row r="31" spans="1:6" ht="12.75">
      <c r="A31" s="73"/>
      <c r="B31" s="73"/>
      <c r="C31" s="73"/>
      <c r="D31" s="74"/>
      <c r="E31" s="74"/>
      <c r="F31" s="73"/>
    </row>
    <row r="32" spans="1:6" ht="12.75">
      <c r="A32" s="73"/>
      <c r="B32" s="73"/>
      <c r="C32" s="115"/>
      <c r="D32" s="115"/>
      <c r="E32" s="115"/>
      <c r="F32" s="73"/>
    </row>
    <row r="33" spans="1:6" ht="12.75">
      <c r="A33" s="73"/>
      <c r="B33" s="73"/>
      <c r="C33" s="73"/>
      <c r="D33" s="74"/>
      <c r="E33" s="74"/>
      <c r="F33" s="73"/>
    </row>
    <row r="34" spans="1:6" ht="15.75">
      <c r="A34" s="75"/>
      <c r="B34" s="75"/>
      <c r="C34" s="75"/>
      <c r="D34" s="76"/>
      <c r="E34" s="76"/>
      <c r="F34" s="75"/>
    </row>
    <row r="35" spans="1:6" ht="15.75">
      <c r="A35" s="75"/>
      <c r="B35" s="75"/>
      <c r="C35" s="75"/>
      <c r="D35" s="76"/>
      <c r="E35" s="76"/>
      <c r="F35" s="75"/>
    </row>
    <row r="36" spans="1:6" ht="15.75">
      <c r="A36" s="75"/>
      <c r="B36" s="75"/>
      <c r="C36" s="75"/>
      <c r="D36" s="76"/>
      <c r="E36" s="76"/>
      <c r="F36" s="75"/>
    </row>
  </sheetData>
  <sheetProtection/>
  <mergeCells count="14">
    <mergeCell ref="B7:F7"/>
    <mergeCell ref="A12:A15"/>
    <mergeCell ref="A2:F3"/>
    <mergeCell ref="A5:A6"/>
    <mergeCell ref="B5:B6"/>
    <mergeCell ref="C5:C6"/>
    <mergeCell ref="D5:F5"/>
    <mergeCell ref="A27:B27"/>
    <mergeCell ref="A30:B30"/>
    <mergeCell ref="A16:A17"/>
    <mergeCell ref="A18:A19"/>
    <mergeCell ref="A20:B20"/>
    <mergeCell ref="B21:F21"/>
    <mergeCell ref="A22:A26"/>
  </mergeCells>
  <printOptions/>
  <pageMargins left="0.88" right="0.1968503937007874" top="0.3937007874015748" bottom="0.1968503937007874" header="0.5118110236220472" footer="0.5118110236220472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4"/>
  <sheetViews>
    <sheetView zoomScalePageLayoutView="0" workbookViewId="0" topLeftCell="A1">
      <selection activeCell="F19" sqref="F19"/>
    </sheetView>
  </sheetViews>
  <sheetFormatPr defaultColWidth="9.33203125" defaultRowHeight="12.75"/>
  <cols>
    <col min="1" max="1" width="4.5" style="0" customWidth="1"/>
    <col min="2" max="2" width="40.5" style="0" customWidth="1"/>
    <col min="3" max="3" width="10.16015625" style="58" customWidth="1"/>
    <col min="4" max="4" width="9.5" style="58" customWidth="1"/>
    <col min="5" max="5" width="11" style="0" customWidth="1"/>
    <col min="6" max="6" width="11.5" style="0" customWidth="1"/>
    <col min="7" max="7" width="16.83203125" style="0" customWidth="1"/>
  </cols>
  <sheetData>
    <row r="1" spans="3:5" ht="12.75">
      <c r="C1" s="59"/>
      <c r="D1" s="59"/>
      <c r="E1" s="62" t="s">
        <v>142</v>
      </c>
    </row>
    <row r="2" spans="1:7" ht="20.25">
      <c r="A2" s="310" t="s">
        <v>137</v>
      </c>
      <c r="B2" s="310"/>
      <c r="C2" s="310"/>
      <c r="D2" s="310"/>
      <c r="E2" s="310"/>
      <c r="F2" s="310"/>
      <c r="G2" s="310"/>
    </row>
    <row r="3" spans="3:6" ht="12.75">
      <c r="C3" s="59"/>
      <c r="D3" s="59"/>
      <c r="F3" t="s">
        <v>143</v>
      </c>
    </row>
    <row r="4" spans="1:7" ht="27" customHeight="1">
      <c r="A4" s="290" t="s">
        <v>111</v>
      </c>
      <c r="B4" s="311" t="s">
        <v>112</v>
      </c>
      <c r="C4" s="290" t="s">
        <v>261</v>
      </c>
      <c r="D4" s="290"/>
      <c r="E4" s="312" t="s">
        <v>113</v>
      </c>
      <c r="F4" s="312"/>
      <c r="G4" s="127" t="s">
        <v>257</v>
      </c>
    </row>
    <row r="5" spans="1:7" ht="46.5" customHeight="1">
      <c r="A5" s="290"/>
      <c r="B5" s="311"/>
      <c r="C5" s="290"/>
      <c r="D5" s="290"/>
      <c r="E5" s="312"/>
      <c r="F5" s="312"/>
      <c r="G5" s="290" t="s">
        <v>114</v>
      </c>
    </row>
    <row r="6" spans="1:7" ht="24" customHeight="1">
      <c r="A6" s="290"/>
      <c r="B6" s="311"/>
      <c r="C6" s="127" t="s">
        <v>109</v>
      </c>
      <c r="D6" s="127" t="s">
        <v>110</v>
      </c>
      <c r="E6" s="127" t="s">
        <v>109</v>
      </c>
      <c r="F6" s="127" t="s">
        <v>110</v>
      </c>
      <c r="G6" s="290"/>
    </row>
    <row r="7" spans="1:7" ht="64.5" customHeight="1">
      <c r="A7" s="58">
        <v>1</v>
      </c>
      <c r="B7" s="78" t="s">
        <v>115</v>
      </c>
      <c r="C7" s="128"/>
      <c r="D7" s="129"/>
      <c r="E7" s="118" t="s">
        <v>138</v>
      </c>
      <c r="F7" s="130">
        <v>2251.4</v>
      </c>
      <c r="G7" s="157">
        <v>0</v>
      </c>
    </row>
    <row r="8" spans="1:7" ht="40.5" customHeight="1">
      <c r="A8" s="132" t="s">
        <v>116</v>
      </c>
      <c r="B8" s="137" t="s">
        <v>262</v>
      </c>
      <c r="C8" s="137"/>
      <c r="D8" s="137"/>
      <c r="E8" s="138">
        <v>1144</v>
      </c>
      <c r="F8" s="131">
        <v>835.1</v>
      </c>
      <c r="G8" s="157"/>
    </row>
    <row r="9" spans="1:7" ht="27" customHeight="1">
      <c r="A9" s="132" t="s">
        <v>117</v>
      </c>
      <c r="B9" s="137" t="s">
        <v>96</v>
      </c>
      <c r="C9" s="139">
        <v>2354</v>
      </c>
      <c r="D9" s="129">
        <v>1309.98</v>
      </c>
      <c r="E9" s="138">
        <v>2500</v>
      </c>
      <c r="F9" s="131">
        <v>2010</v>
      </c>
      <c r="G9" s="157">
        <v>1120</v>
      </c>
    </row>
    <row r="10" spans="1:7" ht="17.25" customHeight="1">
      <c r="A10" s="132"/>
      <c r="B10" s="140" t="s">
        <v>98</v>
      </c>
      <c r="C10" s="140"/>
      <c r="D10" s="141">
        <v>1310</v>
      </c>
      <c r="E10" s="142"/>
      <c r="F10" s="143">
        <v>5096.5</v>
      </c>
      <c r="G10" s="159">
        <f>G9</f>
        <v>1120</v>
      </c>
    </row>
    <row r="11" spans="1:7" ht="21.75" customHeight="1">
      <c r="A11" s="132" t="s">
        <v>118</v>
      </c>
      <c r="B11" s="133" t="s">
        <v>263</v>
      </c>
      <c r="C11" s="137"/>
      <c r="D11" s="137"/>
      <c r="E11" s="144">
        <v>11</v>
      </c>
      <c r="F11" s="135">
        <v>1210</v>
      </c>
      <c r="G11" s="158"/>
    </row>
    <row r="12" spans="1:7" ht="25.5">
      <c r="A12" s="132" t="s">
        <v>118</v>
      </c>
      <c r="B12" s="133" t="s">
        <v>97</v>
      </c>
      <c r="C12" s="139">
        <v>11</v>
      </c>
      <c r="D12" s="129">
        <v>304</v>
      </c>
      <c r="E12" s="134">
        <v>11</v>
      </c>
      <c r="F12" s="135">
        <v>168</v>
      </c>
      <c r="G12" s="158">
        <v>133.4</v>
      </c>
    </row>
    <row r="13" spans="1:7" ht="20.25" customHeight="1">
      <c r="A13" s="132"/>
      <c r="B13" s="137" t="s">
        <v>99</v>
      </c>
      <c r="C13" s="137"/>
      <c r="D13" s="145">
        <v>304</v>
      </c>
      <c r="E13" s="117"/>
      <c r="F13" s="131">
        <v>1378</v>
      </c>
      <c r="G13" s="157">
        <f>G12</f>
        <v>133.4</v>
      </c>
    </row>
    <row r="14" spans="1:7" ht="33.75" customHeight="1">
      <c r="A14" s="132" t="s">
        <v>119</v>
      </c>
      <c r="B14" s="146" t="s">
        <v>283</v>
      </c>
      <c r="C14" s="79">
        <v>2</v>
      </c>
      <c r="D14" s="79">
        <v>262.7</v>
      </c>
      <c r="E14" s="148">
        <v>83</v>
      </c>
      <c r="F14" s="131">
        <v>2452.65</v>
      </c>
      <c r="G14" s="157"/>
    </row>
    <row r="15" spans="1:7" ht="29.25" customHeight="1">
      <c r="A15" s="132" t="s">
        <v>120</v>
      </c>
      <c r="B15" s="146" t="s">
        <v>265</v>
      </c>
      <c r="C15" s="149">
        <v>29</v>
      </c>
      <c r="D15" s="149">
        <v>101.83</v>
      </c>
      <c r="E15" s="147"/>
      <c r="F15" s="150">
        <v>101.8</v>
      </c>
      <c r="G15" s="157">
        <v>95.3</v>
      </c>
    </row>
    <row r="16" spans="1:7" ht="38.25" customHeight="1">
      <c r="A16" s="132" t="s">
        <v>121</v>
      </c>
      <c r="B16" s="146" t="s">
        <v>264</v>
      </c>
      <c r="C16" s="149">
        <v>118</v>
      </c>
      <c r="D16" s="149">
        <v>51.9</v>
      </c>
      <c r="E16" s="147"/>
      <c r="F16" s="150">
        <v>33.3</v>
      </c>
      <c r="G16" s="157"/>
    </row>
    <row r="17" spans="1:7" ht="26.25" customHeight="1">
      <c r="A17" s="134">
        <v>8</v>
      </c>
      <c r="B17" s="137" t="s">
        <v>87</v>
      </c>
      <c r="C17" s="151">
        <v>1307.3</v>
      </c>
      <c r="D17" s="152">
        <v>522.9</v>
      </c>
      <c r="E17" s="147"/>
      <c r="F17" s="147"/>
      <c r="G17" s="156">
        <v>591.192</v>
      </c>
    </row>
    <row r="18" spans="1:7" ht="25.5">
      <c r="A18" s="134">
        <v>9</v>
      </c>
      <c r="B18" s="137" t="s">
        <v>88</v>
      </c>
      <c r="C18" s="149">
        <v>53.5</v>
      </c>
      <c r="D18" s="145">
        <v>53.5</v>
      </c>
      <c r="E18" s="147"/>
      <c r="F18" s="147"/>
      <c r="G18" s="156">
        <v>60.466</v>
      </c>
    </row>
    <row r="19" spans="1:7" ht="22.5" customHeight="1">
      <c r="A19" s="58"/>
      <c r="B19" s="154" t="s">
        <v>5</v>
      </c>
      <c r="C19" s="154"/>
      <c r="D19" s="155">
        <v>2587</v>
      </c>
      <c r="E19" s="117"/>
      <c r="F19" s="156">
        <f>F10+F13+F15+F14+F16+F17+F18</f>
        <v>9062.25</v>
      </c>
      <c r="G19" s="156">
        <f>G7+G10+G13+G15+G14+G16+G17+G18</f>
        <v>2000.358</v>
      </c>
    </row>
    <row r="20" spans="1:7" ht="12.75">
      <c r="A20" s="59"/>
      <c r="B20" s="59"/>
      <c r="C20" s="59"/>
      <c r="D20" s="59"/>
      <c r="E20" s="63"/>
      <c r="F20" s="63"/>
      <c r="G20" s="59"/>
    </row>
    <row r="21" spans="1:7" ht="12.75">
      <c r="A21" s="59"/>
      <c r="B21" s="59"/>
      <c r="C21" s="59"/>
      <c r="D21" s="59"/>
      <c r="E21" s="63"/>
      <c r="F21" s="63"/>
      <c r="G21" s="59"/>
    </row>
    <row r="22" spans="1:7" ht="12.75">
      <c r="A22" s="59"/>
      <c r="B22" s="59"/>
      <c r="C22" s="59"/>
      <c r="D22" s="59"/>
      <c r="E22" s="63"/>
      <c r="F22" s="63"/>
      <c r="G22" s="59"/>
    </row>
    <row r="23" spans="1:7" ht="12.75">
      <c r="A23" s="59"/>
      <c r="B23" s="59"/>
      <c r="C23" s="59"/>
      <c r="D23" s="59"/>
      <c r="E23" s="63"/>
      <c r="F23" s="63"/>
      <c r="G23" s="59"/>
    </row>
    <row r="24" spans="1:7" ht="12.75">
      <c r="A24" s="59"/>
      <c r="B24" s="59"/>
      <c r="C24" s="59"/>
      <c r="D24" s="59"/>
      <c r="E24" s="59"/>
      <c r="F24" s="59"/>
      <c r="G24" s="59"/>
    </row>
    <row r="25" spans="1:7" ht="12.75">
      <c r="A25" s="59"/>
      <c r="B25" s="59"/>
      <c r="C25" s="59"/>
      <c r="D25" s="59"/>
      <c r="E25" s="59"/>
      <c r="F25" s="59"/>
      <c r="G25" s="59"/>
    </row>
    <row r="26" spans="1:7" ht="12.75">
      <c r="A26" s="59"/>
      <c r="B26" s="59"/>
      <c r="C26" s="59"/>
      <c r="D26" s="59"/>
      <c r="E26" s="59"/>
      <c r="F26" s="59"/>
      <c r="G26" s="59"/>
    </row>
    <row r="27" spans="1:7" ht="12.75">
      <c r="A27" s="59"/>
      <c r="B27" s="59"/>
      <c r="C27" s="59"/>
      <c r="D27" s="59"/>
      <c r="E27" s="59"/>
      <c r="F27" s="59"/>
      <c r="G27" s="59"/>
    </row>
    <row r="28" spans="1:7" ht="12.75">
      <c r="A28" s="59"/>
      <c r="B28" s="59"/>
      <c r="C28" s="59"/>
      <c r="D28" s="59"/>
      <c r="E28" s="59"/>
      <c r="F28" s="59"/>
      <c r="G28" s="59"/>
    </row>
    <row r="29" spans="1:7" ht="12.75">
      <c r="A29" s="59"/>
      <c r="B29" s="59"/>
      <c r="C29" s="59"/>
      <c r="D29" s="59"/>
      <c r="E29" s="59"/>
      <c r="F29" s="59"/>
      <c r="G29" s="59"/>
    </row>
    <row r="30" spans="1:7" ht="12.75">
      <c r="A30" s="59"/>
      <c r="B30" s="59"/>
      <c r="C30" s="59"/>
      <c r="D30" s="59"/>
      <c r="E30" s="59"/>
      <c r="F30" s="59"/>
      <c r="G30" s="59"/>
    </row>
    <row r="31" spans="1:7" ht="12.75">
      <c r="A31" s="59"/>
      <c r="B31" s="59"/>
      <c r="C31" s="59"/>
      <c r="D31" s="59"/>
      <c r="E31" s="59"/>
      <c r="F31" s="59"/>
      <c r="G31" s="59"/>
    </row>
    <row r="32" spans="3:4" ht="12.75">
      <c r="C32" s="59"/>
      <c r="D32" s="59"/>
    </row>
    <row r="33" spans="3:4" ht="12.75">
      <c r="C33" s="59"/>
      <c r="D33" s="59"/>
    </row>
    <row r="34" spans="3:4" ht="12.75">
      <c r="C34" s="59"/>
      <c r="D34" s="59"/>
    </row>
    <row r="35" spans="3:4" ht="12.75">
      <c r="C35" s="59"/>
      <c r="D35" s="59"/>
    </row>
    <row r="36" spans="3:4" ht="12.75">
      <c r="C36" s="59"/>
      <c r="D36" s="59"/>
    </row>
    <row r="37" spans="3:4" ht="12.75">
      <c r="C37" s="59"/>
      <c r="D37" s="59"/>
    </row>
    <row r="38" spans="3:4" ht="12.75">
      <c r="C38" s="59"/>
      <c r="D38" s="59"/>
    </row>
    <row r="39" spans="3:4" ht="12.75">
      <c r="C39" s="59"/>
      <c r="D39" s="59"/>
    </row>
    <row r="40" spans="3:4" ht="12.75">
      <c r="C40" s="59"/>
      <c r="D40" s="59"/>
    </row>
    <row r="41" spans="3:4" ht="12.75">
      <c r="C41" s="59"/>
      <c r="D41" s="59"/>
    </row>
    <row r="42" spans="3:4" ht="12.75">
      <c r="C42" s="59"/>
      <c r="D42" s="59"/>
    </row>
    <row r="43" spans="3:4" ht="12.75">
      <c r="C43" s="59"/>
      <c r="D43" s="59"/>
    </row>
    <row r="44" spans="3:4" ht="12.75">
      <c r="C44" s="59"/>
      <c r="D44" s="59"/>
    </row>
    <row r="45" spans="3:4" ht="12.75">
      <c r="C45" s="59"/>
      <c r="D45" s="59"/>
    </row>
    <row r="46" spans="3:4" ht="12.75">
      <c r="C46" s="59"/>
      <c r="D46" s="59"/>
    </row>
    <row r="47" spans="3:4" ht="12.75">
      <c r="C47" s="59"/>
      <c r="D47" s="59"/>
    </row>
    <row r="48" spans="3:4" ht="12.75">
      <c r="C48" s="59"/>
      <c r="D48" s="59"/>
    </row>
    <row r="49" spans="3:4" ht="12.75">
      <c r="C49" s="59"/>
      <c r="D49" s="59"/>
    </row>
    <row r="50" spans="3:4" ht="12.75">
      <c r="C50" s="59"/>
      <c r="D50" s="59"/>
    </row>
    <row r="51" spans="3:4" ht="12.75">
      <c r="C51" s="59"/>
      <c r="D51" s="59"/>
    </row>
    <row r="52" spans="3:4" ht="12.75">
      <c r="C52" s="59"/>
      <c r="D52" s="59"/>
    </row>
    <row r="53" spans="3:4" ht="12.75">
      <c r="C53" s="59"/>
      <c r="D53" s="59"/>
    </row>
    <row r="54" spans="3:4" ht="12.75">
      <c r="C54" s="59"/>
      <c r="D54" s="59"/>
    </row>
    <row r="55" spans="3:4" ht="12.75">
      <c r="C55" s="59"/>
      <c r="D55" s="59"/>
    </row>
    <row r="56" spans="3:4" ht="12.75">
      <c r="C56" s="59"/>
      <c r="D56" s="59"/>
    </row>
    <row r="57" spans="3:4" ht="12.75">
      <c r="C57" s="59"/>
      <c r="D57" s="59"/>
    </row>
    <row r="58" spans="3:4" ht="12.75">
      <c r="C58" s="59"/>
      <c r="D58" s="59"/>
    </row>
    <row r="59" spans="3:4" ht="12.75">
      <c r="C59" s="59"/>
      <c r="D59" s="59"/>
    </row>
    <row r="60" spans="3:4" ht="12.75">
      <c r="C60" s="59"/>
      <c r="D60" s="59"/>
    </row>
    <row r="61" spans="3:4" ht="12.75"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  <row r="65" spans="3:4" ht="12.75">
      <c r="C65" s="59"/>
      <c r="D65" s="59"/>
    </row>
    <row r="66" spans="3:4" ht="12.75">
      <c r="C66" s="59"/>
      <c r="D66" s="59"/>
    </row>
    <row r="67" spans="3:4" ht="12.75">
      <c r="C67" s="59"/>
      <c r="D67" s="59"/>
    </row>
    <row r="68" spans="3:4" ht="12.75">
      <c r="C68" s="59"/>
      <c r="D68" s="59"/>
    </row>
    <row r="69" spans="3:4" ht="12.75">
      <c r="C69" s="59"/>
      <c r="D69" s="59"/>
    </row>
    <row r="70" spans="3:4" ht="12.75">
      <c r="C70" s="59"/>
      <c r="D70" s="59"/>
    </row>
    <row r="71" spans="3:4" ht="12.75">
      <c r="C71" s="59"/>
      <c r="D71" s="59"/>
    </row>
    <row r="72" spans="3:4" ht="12.75">
      <c r="C72" s="59"/>
      <c r="D72" s="59"/>
    </row>
    <row r="73" spans="3:4" ht="12.75">
      <c r="C73" s="59"/>
      <c r="D73" s="59"/>
    </row>
    <row r="74" spans="3:4" ht="12.75">
      <c r="C74" s="59"/>
      <c r="D74" s="59"/>
    </row>
    <row r="75" spans="3:4" ht="12.75">
      <c r="C75" s="59"/>
      <c r="D75" s="59"/>
    </row>
    <row r="76" spans="3:4" ht="12.75">
      <c r="C76" s="59"/>
      <c r="D76" s="59"/>
    </row>
    <row r="77" spans="3:4" ht="12.75">
      <c r="C77" s="59"/>
      <c r="D77" s="59"/>
    </row>
    <row r="78" spans="3:4" ht="12.75">
      <c r="C78" s="59"/>
      <c r="D78" s="59"/>
    </row>
    <row r="79" spans="3:4" ht="12.75">
      <c r="C79" s="59"/>
      <c r="D79" s="59"/>
    </row>
    <row r="80" spans="3:4" ht="12.75">
      <c r="C80" s="59"/>
      <c r="D80" s="59"/>
    </row>
    <row r="81" spans="3:4" ht="12.75">
      <c r="C81" s="59"/>
      <c r="D81" s="59"/>
    </row>
    <row r="82" spans="3:4" ht="12.75">
      <c r="C82" s="59"/>
      <c r="D82" s="59"/>
    </row>
    <row r="83" spans="3:4" ht="12.75">
      <c r="C83" s="59"/>
      <c r="D83" s="59"/>
    </row>
    <row r="84" spans="3:4" ht="12.75">
      <c r="C84" s="59"/>
      <c r="D84" s="59"/>
    </row>
    <row r="85" spans="3:4" ht="12.75">
      <c r="C85" s="59"/>
      <c r="D85" s="59"/>
    </row>
    <row r="86" spans="3:4" ht="12.75">
      <c r="C86" s="59"/>
      <c r="D86" s="59"/>
    </row>
    <row r="87" spans="3:4" ht="12.75">
      <c r="C87" s="59"/>
      <c r="D87" s="59"/>
    </row>
    <row r="88" spans="3:4" ht="12.75">
      <c r="C88" s="59"/>
      <c r="D88" s="59"/>
    </row>
    <row r="89" spans="3:4" ht="12.75">
      <c r="C89" s="59"/>
      <c r="D89" s="59"/>
    </row>
    <row r="90" spans="3:4" ht="12.75">
      <c r="C90" s="59"/>
      <c r="D90" s="59"/>
    </row>
    <row r="91" spans="3:4" ht="12.75">
      <c r="C91" s="59"/>
      <c r="D91" s="59"/>
    </row>
    <row r="92" spans="3:4" ht="12.75">
      <c r="C92" s="59"/>
      <c r="D92" s="59"/>
    </row>
    <row r="93" spans="3:4" ht="12.75">
      <c r="C93" s="59"/>
      <c r="D93" s="59"/>
    </row>
    <row r="94" spans="3:4" ht="12.75">
      <c r="C94" s="59"/>
      <c r="D94" s="59"/>
    </row>
    <row r="95" spans="3:4" ht="12.75">
      <c r="C95" s="59"/>
      <c r="D95" s="59"/>
    </row>
    <row r="96" spans="3:4" ht="12.75">
      <c r="C96" s="59"/>
      <c r="D96" s="59"/>
    </row>
    <row r="97" spans="3:4" ht="12.75">
      <c r="C97" s="59"/>
      <c r="D97" s="59"/>
    </row>
    <row r="98" spans="3:4" ht="12.75">
      <c r="C98" s="59"/>
      <c r="D98" s="59"/>
    </row>
    <row r="99" spans="3:4" ht="12.75">
      <c r="C99" s="59"/>
      <c r="D99" s="59"/>
    </row>
    <row r="100" spans="3:4" ht="12.75">
      <c r="C100" s="59"/>
      <c r="D100" s="59"/>
    </row>
    <row r="101" spans="3:4" ht="12.75">
      <c r="C101" s="59"/>
      <c r="D101" s="59"/>
    </row>
    <row r="102" spans="3:4" ht="12.75">
      <c r="C102" s="59"/>
      <c r="D102" s="59"/>
    </row>
    <row r="103" spans="3:4" ht="12.75">
      <c r="C103" s="59"/>
      <c r="D103" s="59"/>
    </row>
    <row r="104" spans="3:4" ht="12.75">
      <c r="C104" s="59"/>
      <c r="D104" s="59"/>
    </row>
    <row r="105" spans="3:4" ht="12.75">
      <c r="C105" s="59"/>
      <c r="D105" s="59"/>
    </row>
    <row r="106" spans="3:4" ht="12.75">
      <c r="C106" s="59"/>
      <c r="D106" s="59"/>
    </row>
    <row r="107" spans="3:4" ht="12.75">
      <c r="C107" s="59"/>
      <c r="D107" s="59"/>
    </row>
    <row r="108" spans="3:4" ht="12.75">
      <c r="C108" s="59"/>
      <c r="D108" s="59"/>
    </row>
    <row r="109" spans="3:4" ht="12.75">
      <c r="C109" s="59"/>
      <c r="D109" s="59"/>
    </row>
    <row r="110" spans="3:4" ht="12.75">
      <c r="C110" s="59"/>
      <c r="D110" s="59"/>
    </row>
    <row r="111" spans="3:4" ht="12.75">
      <c r="C111" s="59"/>
      <c r="D111" s="59"/>
    </row>
    <row r="112" spans="3:4" ht="12.75">
      <c r="C112" s="59"/>
      <c r="D112" s="59"/>
    </row>
    <row r="113" spans="3:4" ht="12.75">
      <c r="C113" s="59"/>
      <c r="D113" s="59"/>
    </row>
    <row r="114" spans="3:4" ht="12.75">
      <c r="C114" s="59"/>
      <c r="D114" s="59"/>
    </row>
    <row r="115" spans="3:4" ht="12.75">
      <c r="C115" s="59"/>
      <c r="D115" s="59"/>
    </row>
    <row r="116" spans="3:4" ht="12.75">
      <c r="C116" s="59"/>
      <c r="D116" s="59"/>
    </row>
    <row r="117" spans="3:4" ht="12.75">
      <c r="C117" s="59"/>
      <c r="D117" s="59"/>
    </row>
    <row r="118" spans="3:4" ht="12.75">
      <c r="C118" s="59"/>
      <c r="D118" s="59"/>
    </row>
    <row r="119" spans="3:4" ht="12.75">
      <c r="C119" s="59"/>
      <c r="D119" s="59"/>
    </row>
    <row r="120" spans="3:4" ht="12.75">
      <c r="C120" s="59"/>
      <c r="D120" s="59"/>
    </row>
    <row r="121" spans="3:4" ht="12.75">
      <c r="C121" s="59"/>
      <c r="D121" s="59"/>
    </row>
    <row r="122" spans="3:4" ht="12.75">
      <c r="C122" s="59"/>
      <c r="D122" s="59"/>
    </row>
    <row r="123" spans="3:4" ht="12.75">
      <c r="C123" s="59"/>
      <c r="D123" s="59"/>
    </row>
    <row r="124" spans="3:4" ht="12.75">
      <c r="C124" s="59"/>
      <c r="D124" s="59"/>
    </row>
    <row r="125" spans="3:4" ht="12.75">
      <c r="C125" s="59"/>
      <c r="D125" s="59"/>
    </row>
    <row r="126" spans="3:4" ht="12.75">
      <c r="C126" s="59"/>
      <c r="D126" s="59"/>
    </row>
    <row r="127" spans="3:4" ht="12.75">
      <c r="C127" s="59"/>
      <c r="D127" s="59"/>
    </row>
    <row r="128" spans="3:4" ht="12.75">
      <c r="C128" s="59"/>
      <c r="D128" s="59"/>
    </row>
    <row r="129" spans="3:4" ht="12.75">
      <c r="C129" s="59"/>
      <c r="D129" s="59"/>
    </row>
    <row r="130" spans="3:4" ht="12.75">
      <c r="C130" s="59"/>
      <c r="D130" s="59"/>
    </row>
    <row r="131" spans="3:4" ht="12.75">
      <c r="C131" s="59"/>
      <c r="D131" s="59"/>
    </row>
    <row r="132" spans="3:4" ht="12.75">
      <c r="C132" s="59"/>
      <c r="D132" s="59"/>
    </row>
    <row r="133" spans="3:4" ht="12.75">
      <c r="C133" s="59"/>
      <c r="D133" s="59"/>
    </row>
    <row r="134" spans="3:4" ht="12.75">
      <c r="C134" s="59"/>
      <c r="D134" s="59"/>
    </row>
    <row r="135" spans="3:4" ht="12.75">
      <c r="C135" s="59"/>
      <c r="D135" s="59"/>
    </row>
    <row r="136" spans="3:4" ht="12.75">
      <c r="C136" s="59"/>
      <c r="D136" s="59"/>
    </row>
    <row r="137" spans="3:4" ht="12.75">
      <c r="C137" s="59"/>
      <c r="D137" s="59"/>
    </row>
    <row r="138" spans="3:4" ht="12.75">
      <c r="C138" s="59"/>
      <c r="D138" s="59"/>
    </row>
    <row r="139" spans="3:4" ht="12.75">
      <c r="C139" s="59"/>
      <c r="D139" s="59"/>
    </row>
    <row r="140" spans="3:4" ht="12.75">
      <c r="C140" s="59"/>
      <c r="D140" s="59"/>
    </row>
    <row r="141" spans="3:4" ht="12.75">
      <c r="C141" s="59"/>
      <c r="D141" s="59"/>
    </row>
    <row r="142" spans="3:4" ht="12.75">
      <c r="C142" s="59"/>
      <c r="D142" s="59"/>
    </row>
    <row r="143" spans="3:4" ht="12.75">
      <c r="C143" s="59"/>
      <c r="D143" s="59"/>
    </row>
    <row r="144" spans="3:4" ht="12.75">
      <c r="C144" s="59"/>
      <c r="D144" s="59"/>
    </row>
    <row r="145" spans="3:4" ht="12.75">
      <c r="C145" s="59"/>
      <c r="D145" s="59"/>
    </row>
    <row r="146" spans="3:4" ht="12.75">
      <c r="C146" s="59"/>
      <c r="D146" s="59"/>
    </row>
    <row r="147" spans="3:4" ht="12.75">
      <c r="C147" s="59"/>
      <c r="D147" s="59"/>
    </row>
    <row r="148" spans="3:4" ht="12.75">
      <c r="C148" s="59"/>
      <c r="D148" s="59"/>
    </row>
    <row r="149" spans="3:4" ht="12.75">
      <c r="C149" s="59"/>
      <c r="D149" s="59"/>
    </row>
    <row r="150" spans="3:4" ht="12.75">
      <c r="C150" s="59"/>
      <c r="D150" s="59"/>
    </row>
    <row r="151" spans="3:4" ht="12.75">
      <c r="C151" s="59"/>
      <c r="D151" s="59"/>
    </row>
    <row r="152" spans="3:4" ht="12.75">
      <c r="C152" s="59"/>
      <c r="D152" s="59"/>
    </row>
    <row r="153" spans="3:4" ht="12.75">
      <c r="C153" s="59"/>
      <c r="D153" s="59"/>
    </row>
    <row r="154" spans="3:4" ht="12.75">
      <c r="C154" s="59"/>
      <c r="D154" s="59"/>
    </row>
    <row r="155" spans="3:4" ht="12.75">
      <c r="C155" s="59"/>
      <c r="D155" s="59"/>
    </row>
    <row r="156" spans="3:4" ht="12.75">
      <c r="C156" s="59"/>
      <c r="D156" s="59"/>
    </row>
    <row r="157" spans="3:4" ht="12.75">
      <c r="C157" s="59"/>
      <c r="D157" s="59"/>
    </row>
    <row r="158" spans="3:4" ht="12.75">
      <c r="C158" s="59"/>
      <c r="D158" s="59"/>
    </row>
    <row r="159" spans="3:4" ht="12.75">
      <c r="C159" s="59"/>
      <c r="D159" s="59"/>
    </row>
    <row r="160" spans="3:4" ht="12.75">
      <c r="C160" s="59"/>
      <c r="D160" s="59"/>
    </row>
    <row r="161" spans="3:4" ht="12.75">
      <c r="C161" s="59"/>
      <c r="D161" s="59"/>
    </row>
    <row r="162" spans="3:4" ht="12.75">
      <c r="C162" s="59"/>
      <c r="D162" s="59"/>
    </row>
    <row r="163" spans="3:4" ht="12.75">
      <c r="C163" s="59"/>
      <c r="D163" s="59"/>
    </row>
    <row r="164" spans="3:4" ht="12.75">
      <c r="C164" s="59"/>
      <c r="D164" s="59"/>
    </row>
    <row r="165" spans="3:4" ht="12.75">
      <c r="C165" s="59"/>
      <c r="D165" s="59"/>
    </row>
    <row r="166" spans="3:4" ht="12.75">
      <c r="C166" s="59"/>
      <c r="D166" s="59"/>
    </row>
    <row r="167" spans="3:4" ht="12.75">
      <c r="C167" s="59"/>
      <c r="D167" s="59"/>
    </row>
    <row r="168" spans="3:4" ht="12.75">
      <c r="C168" s="59"/>
      <c r="D168" s="59"/>
    </row>
    <row r="169" spans="3:4" ht="12.75">
      <c r="C169" s="59"/>
      <c r="D169" s="59"/>
    </row>
    <row r="170" spans="3:4" ht="12.75">
      <c r="C170" s="59"/>
      <c r="D170" s="59"/>
    </row>
    <row r="171" spans="3:4" ht="12.75">
      <c r="C171" s="59"/>
      <c r="D171" s="59"/>
    </row>
    <row r="172" spans="3:4" ht="12.75">
      <c r="C172" s="59"/>
      <c r="D172" s="59"/>
    </row>
    <row r="173" spans="3:4" ht="12.75">
      <c r="C173" s="59"/>
      <c r="D173" s="59"/>
    </row>
    <row r="174" spans="3:4" ht="12.75">
      <c r="C174" s="59"/>
      <c r="D174" s="59"/>
    </row>
    <row r="175" spans="3:4" ht="12.75">
      <c r="C175" s="59"/>
      <c r="D175" s="59"/>
    </row>
    <row r="176" spans="3:4" ht="12.75">
      <c r="C176" s="59"/>
      <c r="D176" s="59"/>
    </row>
    <row r="177" spans="3:4" ht="12.75">
      <c r="C177" s="59"/>
      <c r="D177" s="59"/>
    </row>
    <row r="178" spans="3:4" ht="12.75">
      <c r="C178" s="59"/>
      <c r="D178" s="59"/>
    </row>
    <row r="179" spans="3:4" ht="12.75">
      <c r="C179" s="59"/>
      <c r="D179" s="59"/>
    </row>
    <row r="180" spans="3:4" ht="12.75">
      <c r="C180" s="59"/>
      <c r="D180" s="59"/>
    </row>
    <row r="181" spans="3:4" ht="12.75">
      <c r="C181" s="59"/>
      <c r="D181" s="59"/>
    </row>
    <row r="182" spans="3:4" ht="12.75">
      <c r="C182" s="59"/>
      <c r="D182" s="59"/>
    </row>
    <row r="183" spans="3:4" ht="12.75">
      <c r="C183" s="59"/>
      <c r="D183" s="59"/>
    </row>
    <row r="184" spans="3:4" ht="12.75">
      <c r="C184" s="59"/>
      <c r="D184" s="59"/>
    </row>
    <row r="185" spans="3:4" ht="12.75">
      <c r="C185" s="59"/>
      <c r="D185" s="59"/>
    </row>
    <row r="186" spans="3:4" ht="12.75">
      <c r="C186" s="59"/>
      <c r="D186" s="59"/>
    </row>
    <row r="187" spans="3:4" ht="12.75">
      <c r="C187" s="59"/>
      <c r="D187" s="59"/>
    </row>
    <row r="188" spans="3:4" ht="12.75">
      <c r="C188" s="59"/>
      <c r="D188" s="59"/>
    </row>
    <row r="189" spans="3:4" ht="12.75">
      <c r="C189" s="59"/>
      <c r="D189" s="59"/>
    </row>
    <row r="190" spans="3:4" ht="12.75">
      <c r="C190" s="59"/>
      <c r="D190" s="59"/>
    </row>
    <row r="191" spans="3:4" ht="12.75">
      <c r="C191" s="59"/>
      <c r="D191" s="59"/>
    </row>
    <row r="192" spans="3:4" ht="12.75">
      <c r="C192" s="59"/>
      <c r="D192" s="59"/>
    </row>
    <row r="193" spans="3:4" ht="12.75">
      <c r="C193" s="59"/>
      <c r="D193" s="59"/>
    </row>
    <row r="194" spans="3:4" ht="12.75">
      <c r="C194" s="59"/>
      <c r="D194" s="59"/>
    </row>
    <row r="195" spans="3:4" ht="12.75">
      <c r="C195" s="59"/>
      <c r="D195" s="59"/>
    </row>
    <row r="196" spans="3:4" ht="12.75">
      <c r="C196" s="59"/>
      <c r="D196" s="59"/>
    </row>
    <row r="197" spans="3:4" ht="12.75">
      <c r="C197" s="59"/>
      <c r="D197" s="59"/>
    </row>
    <row r="198" spans="3:4" ht="12.75">
      <c r="C198" s="59"/>
      <c r="D198" s="59"/>
    </row>
    <row r="199" spans="3:4" ht="12.75">
      <c r="C199" s="59"/>
      <c r="D199" s="59"/>
    </row>
    <row r="200" spans="3:4" ht="12.75">
      <c r="C200" s="59"/>
      <c r="D200" s="59"/>
    </row>
    <row r="201" spans="3:4" ht="12.75">
      <c r="C201" s="59"/>
      <c r="D201" s="59"/>
    </row>
    <row r="202" spans="3:4" ht="12.75">
      <c r="C202" s="59"/>
      <c r="D202" s="59"/>
    </row>
    <row r="203" spans="3:4" ht="12.75">
      <c r="C203" s="59"/>
      <c r="D203" s="59"/>
    </row>
    <row r="204" spans="3:4" ht="12.75">
      <c r="C204" s="59"/>
      <c r="D204" s="59"/>
    </row>
    <row r="205" spans="3:4" ht="12.75">
      <c r="C205" s="59"/>
      <c r="D205" s="59"/>
    </row>
    <row r="206" spans="3:4" ht="12.75">
      <c r="C206" s="59"/>
      <c r="D206" s="59"/>
    </row>
    <row r="207" spans="3:4" ht="12.75">
      <c r="C207" s="59"/>
      <c r="D207" s="59"/>
    </row>
    <row r="208" spans="3:4" ht="12.75">
      <c r="C208" s="59"/>
      <c r="D208" s="59"/>
    </row>
    <row r="209" spans="3:4" ht="12.75">
      <c r="C209" s="59"/>
      <c r="D209" s="59"/>
    </row>
    <row r="210" spans="3:4" ht="12.75">
      <c r="C210" s="59"/>
      <c r="D210" s="59"/>
    </row>
    <row r="211" spans="3:4" ht="12.75">
      <c r="C211" s="59"/>
      <c r="D211" s="59"/>
    </row>
    <row r="212" spans="3:4" ht="12.75">
      <c r="C212" s="59"/>
      <c r="D212" s="59"/>
    </row>
    <row r="213" spans="3:4" ht="12.75">
      <c r="C213" s="59"/>
      <c r="D213" s="59"/>
    </row>
    <row r="214" spans="3:4" ht="12.75">
      <c r="C214" s="59"/>
      <c r="D214" s="59"/>
    </row>
    <row r="215" spans="3:4" ht="12.75">
      <c r="C215" s="59"/>
      <c r="D215" s="59"/>
    </row>
    <row r="216" spans="3:4" ht="12.75">
      <c r="C216" s="59"/>
      <c r="D216" s="59"/>
    </row>
    <row r="217" spans="3:4" ht="12.75">
      <c r="C217" s="59"/>
      <c r="D217" s="59"/>
    </row>
    <row r="218" spans="3:4" ht="12.75">
      <c r="C218" s="59"/>
      <c r="D218" s="59"/>
    </row>
    <row r="219" spans="3:4" ht="12.75">
      <c r="C219" s="59"/>
      <c r="D219" s="59"/>
    </row>
    <row r="220" spans="3:4" ht="12.75">
      <c r="C220" s="59"/>
      <c r="D220" s="59"/>
    </row>
    <row r="221" spans="3:4" ht="12.75">
      <c r="C221" s="59"/>
      <c r="D221" s="59"/>
    </row>
    <row r="222" spans="3:4" ht="12.75">
      <c r="C222" s="59"/>
      <c r="D222" s="59"/>
    </row>
    <row r="223" spans="3:4" ht="12.75">
      <c r="C223" s="59"/>
      <c r="D223" s="59"/>
    </row>
    <row r="224" spans="3:4" ht="12.75">
      <c r="C224" s="59"/>
      <c r="D224" s="59"/>
    </row>
    <row r="225" spans="3:4" ht="12.75">
      <c r="C225" s="59"/>
      <c r="D225" s="59"/>
    </row>
    <row r="226" spans="3:4" ht="12.75">
      <c r="C226" s="59"/>
      <c r="D226" s="59"/>
    </row>
    <row r="227" spans="3:4" ht="12.75">
      <c r="C227" s="59"/>
      <c r="D227" s="59"/>
    </row>
    <row r="228" spans="3:4" ht="12.75">
      <c r="C228" s="59"/>
      <c r="D228" s="59"/>
    </row>
    <row r="229" spans="3:4" ht="12.75">
      <c r="C229" s="59"/>
      <c r="D229" s="59"/>
    </row>
    <row r="230" spans="3:4" ht="12.75">
      <c r="C230" s="59"/>
      <c r="D230" s="59"/>
    </row>
    <row r="231" spans="3:4" ht="12.75">
      <c r="C231" s="59"/>
      <c r="D231" s="59"/>
    </row>
    <row r="232" spans="3:4" ht="12.75">
      <c r="C232" s="59"/>
      <c r="D232" s="59"/>
    </row>
    <row r="233" spans="3:4" ht="12.75">
      <c r="C233" s="59"/>
      <c r="D233" s="59"/>
    </row>
    <row r="234" spans="3:4" ht="12.75">
      <c r="C234" s="59"/>
      <c r="D234" s="59"/>
    </row>
    <row r="235" spans="3:4" ht="12.75">
      <c r="C235" s="59"/>
      <c r="D235" s="59"/>
    </row>
    <row r="236" spans="3:4" ht="12.75">
      <c r="C236" s="59"/>
      <c r="D236" s="59"/>
    </row>
    <row r="237" spans="3:4" ht="12.75">
      <c r="C237" s="59"/>
      <c r="D237" s="59"/>
    </row>
    <row r="238" spans="3:4" ht="12.75">
      <c r="C238" s="59"/>
      <c r="D238" s="59"/>
    </row>
    <row r="239" spans="3:4" ht="12.75">
      <c r="C239" s="59"/>
      <c r="D239" s="59"/>
    </row>
    <row r="240" spans="3:4" ht="12.75">
      <c r="C240" s="59"/>
      <c r="D240" s="59"/>
    </row>
    <row r="241" spans="3:4" ht="12.75">
      <c r="C241" s="59"/>
      <c r="D241" s="59"/>
    </row>
    <row r="242" spans="3:4" ht="12.75">
      <c r="C242" s="59"/>
      <c r="D242" s="59"/>
    </row>
    <row r="243" spans="3:4" ht="12.75">
      <c r="C243" s="59"/>
      <c r="D243" s="59"/>
    </row>
    <row r="244" spans="3:4" ht="12.75">
      <c r="C244" s="59"/>
      <c r="D244" s="59"/>
    </row>
    <row r="245" spans="3:4" ht="12.75">
      <c r="C245" s="59"/>
      <c r="D245" s="59"/>
    </row>
    <row r="246" spans="3:4" ht="12.75">
      <c r="C246" s="59"/>
      <c r="D246" s="59"/>
    </row>
    <row r="247" spans="3:4" ht="12.75">
      <c r="C247" s="59"/>
      <c r="D247" s="59"/>
    </row>
    <row r="248" spans="3:4" ht="12.75">
      <c r="C248" s="59"/>
      <c r="D248" s="59"/>
    </row>
    <row r="249" spans="3:4" ht="12.75">
      <c r="C249" s="59"/>
      <c r="D249" s="59"/>
    </row>
    <row r="250" spans="3:4" ht="12.75">
      <c r="C250" s="59"/>
      <c r="D250" s="59"/>
    </row>
    <row r="251" spans="3:4" ht="12.75">
      <c r="C251" s="59"/>
      <c r="D251" s="59"/>
    </row>
    <row r="252" spans="3:4" ht="12.75">
      <c r="C252" s="59"/>
      <c r="D252" s="59"/>
    </row>
    <row r="253" spans="3:4" ht="12.75">
      <c r="C253" s="59"/>
      <c r="D253" s="59"/>
    </row>
    <row r="254" spans="3:4" ht="12.75">
      <c r="C254" s="59"/>
      <c r="D254" s="59"/>
    </row>
    <row r="255" spans="3:4" ht="12.75">
      <c r="C255" s="59"/>
      <c r="D255" s="59"/>
    </row>
    <row r="256" spans="3:4" ht="12.75">
      <c r="C256" s="59"/>
      <c r="D256" s="59"/>
    </row>
    <row r="257" spans="3:4" ht="12.75">
      <c r="C257" s="59"/>
      <c r="D257" s="59"/>
    </row>
    <row r="258" spans="3:4" ht="12.75">
      <c r="C258" s="59"/>
      <c r="D258" s="59"/>
    </row>
    <row r="259" spans="3:4" ht="12.75">
      <c r="C259" s="59"/>
      <c r="D259" s="59"/>
    </row>
    <row r="260" spans="3:4" ht="12.75">
      <c r="C260" s="59"/>
      <c r="D260" s="59"/>
    </row>
    <row r="261" spans="3:4" ht="12.75">
      <c r="C261" s="59"/>
      <c r="D261" s="59"/>
    </row>
    <row r="262" spans="3:4" ht="12.75">
      <c r="C262" s="59"/>
      <c r="D262" s="59"/>
    </row>
    <row r="263" spans="3:4" ht="12.75">
      <c r="C263" s="59"/>
      <c r="D263" s="59"/>
    </row>
    <row r="264" spans="3:4" ht="12.75">
      <c r="C264" s="59"/>
      <c r="D264" s="59"/>
    </row>
    <row r="265" spans="3:4" ht="12.75">
      <c r="C265" s="59"/>
      <c r="D265" s="59"/>
    </row>
    <row r="266" spans="3:4" ht="12.75">
      <c r="C266" s="59"/>
      <c r="D266" s="59"/>
    </row>
    <row r="267" spans="3:4" ht="12.75">
      <c r="C267" s="59"/>
      <c r="D267" s="59"/>
    </row>
    <row r="268" spans="3:4" ht="12.75">
      <c r="C268" s="59"/>
      <c r="D268" s="59"/>
    </row>
    <row r="269" spans="3:4" ht="12.75">
      <c r="C269" s="59"/>
      <c r="D269" s="59"/>
    </row>
    <row r="270" spans="3:4" ht="12.75">
      <c r="C270" s="59"/>
      <c r="D270" s="59"/>
    </row>
    <row r="271" spans="3:4" ht="12.75">
      <c r="C271" s="59"/>
      <c r="D271" s="59"/>
    </row>
    <row r="272" spans="3:4" ht="12.75">
      <c r="C272" s="59"/>
      <c r="D272" s="59"/>
    </row>
    <row r="273" spans="3:4" ht="12.75">
      <c r="C273" s="59"/>
      <c r="D273" s="59"/>
    </row>
    <row r="274" spans="3:4" ht="12.75">
      <c r="C274" s="59"/>
      <c r="D274" s="59"/>
    </row>
    <row r="275" spans="3:4" ht="12.75">
      <c r="C275" s="59"/>
      <c r="D275" s="59"/>
    </row>
    <row r="276" spans="3:4" ht="12.75">
      <c r="C276" s="59"/>
      <c r="D276" s="59"/>
    </row>
    <row r="277" spans="3:4" ht="12.75">
      <c r="C277" s="59"/>
      <c r="D277" s="59"/>
    </row>
    <row r="278" spans="3:4" ht="12.75">
      <c r="C278" s="59"/>
      <c r="D278" s="59"/>
    </row>
    <row r="279" spans="3:4" ht="12.75">
      <c r="C279" s="59"/>
      <c r="D279" s="59"/>
    </row>
    <row r="280" spans="3:4" ht="12.75">
      <c r="C280" s="59"/>
      <c r="D280" s="59"/>
    </row>
    <row r="281" spans="3:4" ht="12.75">
      <c r="C281" s="59"/>
      <c r="D281" s="59"/>
    </row>
    <row r="282" spans="3:4" ht="12.75">
      <c r="C282" s="59"/>
      <c r="D282" s="59"/>
    </row>
    <row r="283" spans="3:4" ht="12.75">
      <c r="C283" s="59"/>
      <c r="D283" s="59"/>
    </row>
    <row r="284" spans="3:4" ht="12.75">
      <c r="C284" s="59"/>
      <c r="D284" s="59"/>
    </row>
    <row r="285" spans="3:4" ht="12.75">
      <c r="C285" s="59"/>
      <c r="D285" s="59"/>
    </row>
    <row r="286" spans="3:4" ht="12.75">
      <c r="C286" s="59"/>
      <c r="D286" s="59"/>
    </row>
    <row r="287" spans="3:4" ht="12.75">
      <c r="C287" s="59"/>
      <c r="D287" s="59"/>
    </row>
    <row r="288" spans="3:4" ht="12.75">
      <c r="C288" s="59"/>
      <c r="D288" s="59"/>
    </row>
    <row r="289" spans="3:4" ht="12.75">
      <c r="C289" s="59"/>
      <c r="D289" s="59"/>
    </row>
    <row r="290" spans="3:4" ht="12.75">
      <c r="C290" s="59"/>
      <c r="D290" s="59"/>
    </row>
    <row r="291" spans="3:4" ht="12.75">
      <c r="C291" s="59"/>
      <c r="D291" s="59"/>
    </row>
    <row r="292" spans="3:4" ht="12.75">
      <c r="C292" s="59"/>
      <c r="D292" s="59"/>
    </row>
    <row r="293" spans="3:4" ht="12.75">
      <c r="C293" s="59"/>
      <c r="D293" s="59"/>
    </row>
    <row r="294" spans="3:4" ht="12.75">
      <c r="C294" s="59"/>
      <c r="D294" s="59"/>
    </row>
    <row r="295" spans="3:4" ht="12.75">
      <c r="C295" s="59"/>
      <c r="D295" s="59"/>
    </row>
    <row r="296" spans="3:4" ht="12.75">
      <c r="C296" s="59"/>
      <c r="D296" s="59"/>
    </row>
    <row r="297" spans="3:4" ht="12.75">
      <c r="C297" s="59"/>
      <c r="D297" s="59"/>
    </row>
    <row r="298" spans="3:4" ht="12.75">
      <c r="C298" s="59"/>
      <c r="D298" s="59"/>
    </row>
    <row r="299" spans="3:4" ht="12.75">
      <c r="C299" s="59"/>
      <c r="D299" s="59"/>
    </row>
    <row r="300" spans="3:4" ht="12.75">
      <c r="C300" s="59"/>
      <c r="D300" s="59"/>
    </row>
    <row r="301" spans="3:4" ht="12.75">
      <c r="C301" s="59"/>
      <c r="D301" s="59"/>
    </row>
    <row r="302" spans="3:4" ht="12.75">
      <c r="C302" s="59"/>
      <c r="D302" s="59"/>
    </row>
    <row r="303" spans="3:4" ht="12.75">
      <c r="C303" s="59"/>
      <c r="D303" s="59"/>
    </row>
    <row r="304" spans="3:4" ht="12.75">
      <c r="C304" s="59"/>
      <c r="D304" s="59"/>
    </row>
    <row r="305" spans="3:4" ht="12.75">
      <c r="C305" s="59"/>
      <c r="D305" s="59"/>
    </row>
    <row r="306" spans="3:4" ht="12.75">
      <c r="C306" s="59"/>
      <c r="D306" s="59"/>
    </row>
    <row r="307" spans="3:4" ht="12.75">
      <c r="C307" s="59"/>
      <c r="D307" s="59"/>
    </row>
    <row r="308" spans="3:4" ht="12.75">
      <c r="C308" s="59"/>
      <c r="D308" s="59"/>
    </row>
    <row r="309" spans="3:4" ht="12.75">
      <c r="C309" s="59"/>
      <c r="D309" s="59"/>
    </row>
    <row r="310" spans="3:4" ht="12.75">
      <c r="C310" s="59"/>
      <c r="D310" s="59"/>
    </row>
    <row r="311" spans="3:4" ht="12.75">
      <c r="C311" s="59"/>
      <c r="D311" s="59"/>
    </row>
    <row r="312" spans="3:4" ht="12.75">
      <c r="C312" s="59"/>
      <c r="D312" s="59"/>
    </row>
    <row r="313" spans="3:4" ht="12.75">
      <c r="C313" s="59"/>
      <c r="D313" s="59"/>
    </row>
    <row r="314" spans="3:4" ht="12.75">
      <c r="C314" s="59"/>
      <c r="D314" s="59"/>
    </row>
    <row r="315" spans="3:4" ht="12.75">
      <c r="C315" s="59"/>
      <c r="D315" s="59"/>
    </row>
    <row r="316" spans="3:4" ht="12.75">
      <c r="C316" s="59"/>
      <c r="D316" s="59"/>
    </row>
    <row r="317" spans="3:4" ht="12.75">
      <c r="C317" s="59"/>
      <c r="D317" s="59"/>
    </row>
    <row r="318" spans="3:4" ht="12.75">
      <c r="C318" s="59"/>
      <c r="D318" s="59"/>
    </row>
    <row r="319" spans="3:4" ht="12.75">
      <c r="C319" s="59"/>
      <c r="D319" s="59"/>
    </row>
    <row r="320" spans="3:4" ht="12.75">
      <c r="C320" s="59"/>
      <c r="D320" s="59"/>
    </row>
    <row r="321" spans="3:4" ht="12.75">
      <c r="C321" s="59"/>
      <c r="D321" s="59"/>
    </row>
    <row r="322" spans="3:4" ht="12.75">
      <c r="C322" s="59"/>
      <c r="D322" s="59"/>
    </row>
    <row r="323" spans="3:4" ht="12.75">
      <c r="C323" s="59"/>
      <c r="D323" s="59"/>
    </row>
    <row r="324" spans="3:4" ht="12.75">
      <c r="C324" s="59"/>
      <c r="D324" s="59"/>
    </row>
    <row r="325" spans="3:4" ht="12.75">
      <c r="C325" s="59"/>
      <c r="D325" s="59"/>
    </row>
    <row r="326" spans="3:4" ht="12.75">
      <c r="C326" s="59"/>
      <c r="D326" s="59"/>
    </row>
    <row r="327" spans="3:4" ht="12.75">
      <c r="C327" s="59"/>
      <c r="D327" s="59"/>
    </row>
    <row r="328" spans="3:4" ht="12.75">
      <c r="C328" s="59"/>
      <c r="D328" s="59"/>
    </row>
    <row r="329" spans="3:4" ht="12.75">
      <c r="C329" s="59"/>
      <c r="D329" s="59"/>
    </row>
    <row r="330" spans="3:4" ht="12.75">
      <c r="C330" s="59"/>
      <c r="D330" s="59"/>
    </row>
    <row r="331" spans="3:4" ht="12.75">
      <c r="C331" s="59"/>
      <c r="D331" s="59"/>
    </row>
    <row r="332" spans="3:4" ht="12.75">
      <c r="C332" s="59"/>
      <c r="D332" s="59"/>
    </row>
    <row r="333" spans="3:4" ht="12.75">
      <c r="C333" s="59"/>
      <c r="D333" s="59"/>
    </row>
    <row r="334" spans="3:4" ht="12.75">
      <c r="C334" s="59"/>
      <c r="D334" s="59"/>
    </row>
    <row r="335" spans="3:4" ht="12.75">
      <c r="C335" s="59"/>
      <c r="D335" s="59"/>
    </row>
    <row r="336" spans="3:4" ht="12.75">
      <c r="C336" s="59"/>
      <c r="D336" s="59"/>
    </row>
    <row r="337" spans="3:4" ht="12.75">
      <c r="C337" s="59"/>
      <c r="D337" s="59"/>
    </row>
    <row r="338" spans="3:4" ht="12.75">
      <c r="C338" s="59"/>
      <c r="D338" s="59"/>
    </row>
    <row r="339" spans="3:4" ht="12.75">
      <c r="C339" s="59"/>
      <c r="D339" s="59"/>
    </row>
    <row r="340" spans="3:4" ht="12.75">
      <c r="C340" s="59"/>
      <c r="D340" s="59"/>
    </row>
    <row r="341" spans="3:4" ht="12.75">
      <c r="C341" s="59"/>
      <c r="D341" s="59"/>
    </row>
    <row r="342" spans="3:4" ht="12.75">
      <c r="C342" s="59"/>
      <c r="D342" s="59"/>
    </row>
    <row r="343" spans="3:4" ht="12.75">
      <c r="C343" s="59"/>
      <c r="D343" s="59"/>
    </row>
    <row r="344" spans="3:4" ht="12.75">
      <c r="C344" s="59"/>
      <c r="D344" s="59"/>
    </row>
    <row r="345" spans="3:4" ht="12.75">
      <c r="C345" s="59"/>
      <c r="D345" s="59"/>
    </row>
    <row r="346" spans="3:4" ht="12.75">
      <c r="C346" s="59"/>
      <c r="D346" s="59"/>
    </row>
    <row r="347" spans="3:4" ht="12.75">
      <c r="C347" s="59"/>
      <c r="D347" s="59"/>
    </row>
    <row r="348" spans="3:4" ht="12.75">
      <c r="C348" s="59"/>
      <c r="D348" s="59"/>
    </row>
    <row r="349" spans="3:4" ht="12.75">
      <c r="C349" s="59"/>
      <c r="D349" s="59"/>
    </row>
    <row r="350" spans="3:4" ht="12.75">
      <c r="C350" s="59"/>
      <c r="D350" s="59"/>
    </row>
    <row r="351" spans="3:4" ht="12.75">
      <c r="C351" s="59"/>
      <c r="D351" s="59"/>
    </row>
    <row r="352" spans="3:4" ht="12.75">
      <c r="C352" s="59"/>
      <c r="D352" s="59"/>
    </row>
    <row r="353" spans="3:4" ht="12.75">
      <c r="C353" s="59"/>
      <c r="D353" s="59"/>
    </row>
    <row r="354" spans="3:4" ht="12.75">
      <c r="C354" s="59"/>
      <c r="D354" s="59"/>
    </row>
    <row r="355" spans="3:4" ht="12.75">
      <c r="C355" s="59"/>
      <c r="D355" s="59"/>
    </row>
    <row r="356" spans="3:4" ht="12.75">
      <c r="C356" s="59"/>
      <c r="D356" s="59"/>
    </row>
    <row r="357" spans="3:4" ht="12.75">
      <c r="C357" s="59"/>
      <c r="D357" s="59"/>
    </row>
    <row r="358" spans="3:4" ht="12.75">
      <c r="C358" s="59"/>
      <c r="D358" s="59"/>
    </row>
    <row r="359" spans="3:4" ht="12.75">
      <c r="C359" s="59"/>
      <c r="D359" s="59"/>
    </row>
    <row r="360" spans="3:4" ht="12.75">
      <c r="C360" s="59"/>
      <c r="D360" s="59"/>
    </row>
    <row r="361" spans="3:4" ht="12.75">
      <c r="C361" s="59"/>
      <c r="D361" s="59"/>
    </row>
    <row r="362" spans="3:4" ht="12.75">
      <c r="C362" s="59"/>
      <c r="D362" s="59"/>
    </row>
    <row r="363" spans="3:4" ht="12.75">
      <c r="C363" s="59"/>
      <c r="D363" s="59"/>
    </row>
    <row r="364" spans="3:4" ht="12.75">
      <c r="C364" s="59"/>
      <c r="D364" s="59"/>
    </row>
    <row r="365" spans="3:4" ht="12.75">
      <c r="C365" s="59"/>
      <c r="D365" s="59"/>
    </row>
    <row r="366" spans="3:4" ht="12.75">
      <c r="C366" s="59"/>
      <c r="D366" s="59"/>
    </row>
    <row r="367" spans="3:4" ht="12.75">
      <c r="C367" s="59"/>
      <c r="D367" s="59"/>
    </row>
    <row r="368" spans="3:4" ht="12.75">
      <c r="C368" s="59"/>
      <c r="D368" s="59"/>
    </row>
    <row r="369" spans="3:4" ht="12.75">
      <c r="C369" s="59"/>
      <c r="D369" s="59"/>
    </row>
    <row r="370" spans="3:4" ht="12.75">
      <c r="C370" s="59"/>
      <c r="D370" s="59"/>
    </row>
    <row r="371" spans="3:4" ht="12.75">
      <c r="C371" s="59"/>
      <c r="D371" s="59"/>
    </row>
    <row r="372" spans="3:4" ht="12.75">
      <c r="C372" s="59"/>
      <c r="D372" s="59"/>
    </row>
    <row r="373" spans="3:4" ht="12.75">
      <c r="C373" s="59"/>
      <c r="D373" s="59"/>
    </row>
    <row r="374" spans="3:4" ht="12.75">
      <c r="C374" s="59"/>
      <c r="D374" s="59"/>
    </row>
    <row r="375" spans="3:4" ht="12.75">
      <c r="C375" s="59"/>
      <c r="D375" s="59"/>
    </row>
    <row r="376" spans="3:4" ht="12.75">
      <c r="C376" s="59"/>
      <c r="D376" s="59"/>
    </row>
    <row r="377" spans="3:4" ht="12.75">
      <c r="C377" s="59"/>
      <c r="D377" s="59"/>
    </row>
    <row r="378" spans="3:4" ht="12.75">
      <c r="C378" s="59"/>
      <c r="D378" s="59"/>
    </row>
    <row r="379" spans="3:4" ht="12.75">
      <c r="C379" s="59"/>
      <c r="D379" s="59"/>
    </row>
    <row r="380" spans="3:4" ht="12.75">
      <c r="C380" s="59"/>
      <c r="D380" s="59"/>
    </row>
    <row r="381" spans="3:4" ht="12.75">
      <c r="C381" s="59"/>
      <c r="D381" s="59"/>
    </row>
    <row r="382" spans="3:4" ht="12.75">
      <c r="C382" s="59"/>
      <c r="D382" s="59"/>
    </row>
    <row r="383" spans="3:4" ht="12.75">
      <c r="C383" s="59"/>
      <c r="D383" s="59"/>
    </row>
    <row r="384" spans="3:4" ht="12.75">
      <c r="C384" s="59"/>
      <c r="D384" s="59"/>
    </row>
    <row r="385" spans="3:4" ht="12.75">
      <c r="C385" s="59"/>
      <c r="D385" s="59"/>
    </row>
    <row r="386" spans="3:4" ht="12.75">
      <c r="C386" s="59"/>
      <c r="D386" s="59"/>
    </row>
    <row r="387" spans="3:4" ht="12.75">
      <c r="C387" s="59"/>
      <c r="D387" s="59"/>
    </row>
    <row r="388" spans="3:4" ht="12.75">
      <c r="C388" s="59"/>
      <c r="D388" s="59"/>
    </row>
    <row r="389" spans="3:4" ht="12.75">
      <c r="C389" s="59"/>
      <c r="D389" s="59"/>
    </row>
    <row r="390" spans="3:4" ht="12.75">
      <c r="C390" s="59"/>
      <c r="D390" s="59"/>
    </row>
    <row r="391" spans="3:4" ht="12.75">
      <c r="C391" s="59"/>
      <c r="D391" s="59"/>
    </row>
    <row r="392" spans="3:4" ht="12.75">
      <c r="C392" s="59"/>
      <c r="D392" s="59"/>
    </row>
    <row r="393" spans="3:4" ht="12.75">
      <c r="C393" s="59"/>
      <c r="D393" s="59"/>
    </row>
    <row r="394" spans="3:4" ht="12.75">
      <c r="C394" s="59"/>
      <c r="D394" s="59"/>
    </row>
    <row r="395" spans="3:4" ht="12.75">
      <c r="C395" s="59"/>
      <c r="D395" s="59"/>
    </row>
    <row r="396" spans="3:4" ht="12.75">
      <c r="C396" s="59"/>
      <c r="D396" s="59"/>
    </row>
    <row r="397" spans="3:4" ht="12.75">
      <c r="C397" s="59"/>
      <c r="D397" s="59"/>
    </row>
    <row r="398" spans="3:4" ht="12.75">
      <c r="C398" s="59"/>
      <c r="D398" s="59"/>
    </row>
    <row r="399" spans="3:4" ht="12.75">
      <c r="C399" s="59"/>
      <c r="D399" s="59"/>
    </row>
    <row r="400" spans="3:4" ht="12.75">
      <c r="C400" s="59"/>
      <c r="D400" s="59"/>
    </row>
    <row r="401" spans="3:4" ht="12.75">
      <c r="C401" s="59"/>
      <c r="D401" s="59"/>
    </row>
    <row r="402" spans="3:4" ht="12.75">
      <c r="C402" s="59"/>
      <c r="D402" s="59"/>
    </row>
    <row r="403" spans="3:4" ht="12.75">
      <c r="C403" s="59"/>
      <c r="D403" s="59"/>
    </row>
    <row r="404" spans="3:4" ht="12.75">
      <c r="C404" s="59"/>
      <c r="D404" s="59"/>
    </row>
    <row r="405" spans="3:4" ht="12.75">
      <c r="C405" s="59"/>
      <c r="D405" s="59"/>
    </row>
    <row r="406" spans="3:4" ht="12.75">
      <c r="C406" s="59"/>
      <c r="D406" s="59"/>
    </row>
    <row r="407" spans="3:4" ht="12.75">
      <c r="C407" s="59"/>
      <c r="D407" s="59"/>
    </row>
    <row r="408" spans="3:4" ht="12.75">
      <c r="C408" s="59"/>
      <c r="D408" s="59"/>
    </row>
    <row r="409" spans="3:4" ht="12.75">
      <c r="C409" s="59"/>
      <c r="D409" s="59"/>
    </row>
    <row r="410" spans="3:4" ht="12.75">
      <c r="C410" s="59"/>
      <c r="D410" s="59"/>
    </row>
    <row r="411" spans="3:4" ht="12.75">
      <c r="C411" s="59"/>
      <c r="D411" s="59"/>
    </row>
    <row r="412" spans="3:4" ht="12.75">
      <c r="C412" s="59"/>
      <c r="D412" s="59"/>
    </row>
    <row r="413" spans="3:4" ht="12.75">
      <c r="C413" s="59"/>
      <c r="D413" s="59"/>
    </row>
    <row r="414" spans="3:4" ht="12.75">
      <c r="C414" s="59"/>
      <c r="D414" s="59"/>
    </row>
    <row r="415" spans="3:4" ht="12.75">
      <c r="C415" s="59"/>
      <c r="D415" s="59"/>
    </row>
    <row r="416" spans="3:4" ht="12.75">
      <c r="C416" s="59"/>
      <c r="D416" s="59"/>
    </row>
    <row r="417" spans="3:4" ht="12.75">
      <c r="C417" s="59"/>
      <c r="D417" s="59"/>
    </row>
    <row r="418" spans="3:4" ht="12.75">
      <c r="C418" s="59"/>
      <c r="D418" s="59"/>
    </row>
    <row r="419" spans="3:4" ht="12.75">
      <c r="C419" s="59"/>
      <c r="D419" s="59"/>
    </row>
    <row r="420" spans="3:4" ht="12.75">
      <c r="C420" s="59"/>
      <c r="D420" s="59"/>
    </row>
    <row r="421" spans="3:4" ht="12.75">
      <c r="C421" s="59"/>
      <c r="D421" s="59"/>
    </row>
    <row r="422" spans="3:4" ht="12.75">
      <c r="C422" s="59"/>
      <c r="D422" s="59"/>
    </row>
    <row r="423" spans="3:4" ht="12.75">
      <c r="C423" s="59"/>
      <c r="D423" s="59"/>
    </row>
    <row r="424" spans="3:4" ht="12.75">
      <c r="C424" s="59"/>
      <c r="D424" s="59"/>
    </row>
    <row r="425" spans="3:4" ht="12.75">
      <c r="C425" s="59"/>
      <c r="D425" s="59"/>
    </row>
    <row r="426" spans="3:4" ht="12.75">
      <c r="C426" s="59"/>
      <c r="D426" s="59"/>
    </row>
    <row r="427" spans="3:4" ht="12.75">
      <c r="C427" s="59"/>
      <c r="D427" s="59"/>
    </row>
    <row r="428" spans="3:4" ht="12.75">
      <c r="C428" s="59"/>
      <c r="D428" s="59"/>
    </row>
    <row r="429" spans="3:4" ht="12.75">
      <c r="C429" s="59"/>
      <c r="D429" s="59"/>
    </row>
    <row r="430" spans="3:4" ht="12.75">
      <c r="C430" s="59"/>
      <c r="D430" s="59"/>
    </row>
    <row r="431" spans="3:4" ht="12.75">
      <c r="C431" s="59"/>
      <c r="D431" s="59"/>
    </row>
    <row r="432" spans="3:4" ht="12.75">
      <c r="C432" s="59"/>
      <c r="D432" s="59"/>
    </row>
    <row r="433" spans="3:4" ht="12.75">
      <c r="C433" s="59"/>
      <c r="D433" s="59"/>
    </row>
    <row r="434" spans="3:4" ht="12.75">
      <c r="C434" s="59"/>
      <c r="D434" s="59"/>
    </row>
    <row r="435" spans="3:4" ht="12.75">
      <c r="C435" s="59"/>
      <c r="D435" s="59"/>
    </row>
    <row r="436" spans="3:4" ht="12.75">
      <c r="C436" s="59"/>
      <c r="D436" s="59"/>
    </row>
    <row r="437" spans="3:4" ht="12.75">
      <c r="C437" s="59"/>
      <c r="D437" s="59"/>
    </row>
    <row r="438" spans="3:4" ht="12.75">
      <c r="C438" s="59"/>
      <c r="D438" s="59"/>
    </row>
    <row r="439" spans="3:4" ht="12.75">
      <c r="C439" s="59"/>
      <c r="D439" s="59"/>
    </row>
    <row r="440" spans="3:4" ht="12.75">
      <c r="C440" s="59"/>
      <c r="D440" s="59"/>
    </row>
    <row r="441" spans="3:4" ht="12.75">
      <c r="C441" s="59"/>
      <c r="D441" s="59"/>
    </row>
    <row r="442" spans="3:4" ht="12.75">
      <c r="C442" s="59"/>
      <c r="D442" s="59"/>
    </row>
    <row r="443" spans="3:4" ht="12.75">
      <c r="C443" s="59"/>
      <c r="D443" s="59"/>
    </row>
    <row r="444" spans="3:4" ht="12.75">
      <c r="C444" s="59"/>
      <c r="D444" s="59"/>
    </row>
    <row r="445" spans="3:4" ht="12.75">
      <c r="C445" s="59"/>
      <c r="D445" s="59"/>
    </row>
    <row r="446" spans="3:4" ht="12.75">
      <c r="C446" s="59"/>
      <c r="D446" s="59"/>
    </row>
    <row r="447" spans="3:4" ht="12.75">
      <c r="C447" s="59"/>
      <c r="D447" s="59"/>
    </row>
    <row r="448" spans="3:4" ht="12.75">
      <c r="C448" s="59"/>
      <c r="D448" s="59"/>
    </row>
    <row r="449" spans="3:4" ht="12.75">
      <c r="C449" s="59"/>
      <c r="D449" s="59"/>
    </row>
    <row r="450" spans="3:4" ht="12.75">
      <c r="C450" s="59"/>
      <c r="D450" s="59"/>
    </row>
    <row r="451" spans="3:4" ht="12.75">
      <c r="C451" s="59"/>
      <c r="D451" s="59"/>
    </row>
    <row r="452" spans="3:4" ht="12.75">
      <c r="C452" s="59"/>
      <c r="D452" s="59"/>
    </row>
    <row r="453" spans="3:4" ht="12.75">
      <c r="C453" s="59"/>
      <c r="D453" s="59"/>
    </row>
    <row r="454" spans="3:4" ht="12.75">
      <c r="C454" s="59"/>
      <c r="D454" s="59"/>
    </row>
    <row r="455" spans="3:4" ht="12.75">
      <c r="C455" s="59"/>
      <c r="D455" s="59"/>
    </row>
    <row r="456" spans="3:4" ht="12.75">
      <c r="C456" s="59"/>
      <c r="D456" s="59"/>
    </row>
    <row r="457" spans="3:4" ht="12.75">
      <c r="C457" s="59"/>
      <c r="D457" s="59"/>
    </row>
    <row r="458" spans="3:4" ht="12.75">
      <c r="C458" s="59"/>
      <c r="D458" s="59"/>
    </row>
    <row r="459" spans="3:4" ht="12.75">
      <c r="C459" s="59"/>
      <c r="D459" s="59"/>
    </row>
    <row r="460" spans="3:4" ht="12.75">
      <c r="C460" s="59"/>
      <c r="D460" s="59"/>
    </row>
    <row r="461" spans="3:4" ht="12.75">
      <c r="C461" s="59"/>
      <c r="D461" s="59"/>
    </row>
    <row r="462" spans="3:4" ht="12.75">
      <c r="C462" s="59"/>
      <c r="D462" s="59"/>
    </row>
    <row r="463" spans="3:4" ht="12.75">
      <c r="C463" s="59"/>
      <c r="D463" s="59"/>
    </row>
    <row r="464" spans="3:4" ht="12.75">
      <c r="C464" s="59"/>
      <c r="D464" s="59"/>
    </row>
    <row r="465" spans="3:4" ht="12.75">
      <c r="C465" s="59"/>
      <c r="D465" s="59"/>
    </row>
    <row r="466" spans="3:4" ht="12.75">
      <c r="C466" s="59"/>
      <c r="D466" s="59"/>
    </row>
    <row r="467" spans="3:4" ht="12.75">
      <c r="C467" s="59"/>
      <c r="D467" s="59"/>
    </row>
    <row r="468" spans="3:4" ht="12.75">
      <c r="C468" s="59"/>
      <c r="D468" s="59"/>
    </row>
    <row r="469" spans="3:4" ht="12.75">
      <c r="C469" s="59"/>
      <c r="D469" s="59"/>
    </row>
    <row r="470" spans="3:4" ht="12.75">
      <c r="C470" s="59"/>
      <c r="D470" s="59"/>
    </row>
    <row r="471" spans="3:4" ht="12.75">
      <c r="C471" s="59"/>
      <c r="D471" s="59"/>
    </row>
    <row r="472" spans="3:4" ht="12.75">
      <c r="C472" s="59"/>
      <c r="D472" s="59"/>
    </row>
    <row r="473" spans="3:4" ht="12.75">
      <c r="C473" s="59"/>
      <c r="D473" s="59"/>
    </row>
    <row r="474" spans="3:4" ht="12.75">
      <c r="C474" s="59"/>
      <c r="D474" s="59"/>
    </row>
    <row r="475" spans="3:4" ht="12.75">
      <c r="C475" s="59"/>
      <c r="D475" s="59"/>
    </row>
    <row r="476" spans="3:4" ht="12.75">
      <c r="C476" s="59"/>
      <c r="D476" s="59"/>
    </row>
    <row r="477" spans="3:4" ht="12.75">
      <c r="C477" s="59"/>
      <c r="D477" s="59"/>
    </row>
    <row r="478" spans="3:4" ht="12.75">
      <c r="C478" s="59"/>
      <c r="D478" s="59"/>
    </row>
    <row r="479" spans="3:4" ht="12.75">
      <c r="C479" s="59"/>
      <c r="D479" s="59"/>
    </row>
    <row r="480" spans="3:4" ht="12.75">
      <c r="C480" s="59"/>
      <c r="D480" s="59"/>
    </row>
    <row r="481" spans="3:4" ht="12.75">
      <c r="C481" s="59"/>
      <c r="D481" s="59"/>
    </row>
    <row r="482" spans="3:4" ht="12.75">
      <c r="C482" s="59"/>
      <c r="D482" s="59"/>
    </row>
    <row r="483" spans="3:4" ht="12.75">
      <c r="C483" s="59"/>
      <c r="D483" s="59"/>
    </row>
    <row r="484" spans="3:4" ht="12.75">
      <c r="C484" s="59"/>
      <c r="D484" s="59"/>
    </row>
    <row r="485" spans="3:4" ht="12.75">
      <c r="C485" s="59"/>
      <c r="D485" s="59"/>
    </row>
    <row r="486" spans="3:4" ht="12.75">
      <c r="C486" s="59"/>
      <c r="D486" s="59"/>
    </row>
    <row r="487" spans="3:4" ht="12.75">
      <c r="C487" s="59"/>
      <c r="D487" s="59"/>
    </row>
    <row r="488" spans="3:4" ht="12.75">
      <c r="C488" s="59"/>
      <c r="D488" s="59"/>
    </row>
    <row r="489" spans="3:4" ht="12.75">
      <c r="C489" s="59"/>
      <c r="D489" s="59"/>
    </row>
    <row r="490" spans="3:4" ht="12.75">
      <c r="C490" s="59"/>
      <c r="D490" s="59"/>
    </row>
    <row r="491" spans="3:4" ht="12.75">
      <c r="C491" s="59"/>
      <c r="D491" s="59"/>
    </row>
    <row r="492" spans="3:4" ht="12.75">
      <c r="C492" s="59"/>
      <c r="D492" s="59"/>
    </row>
    <row r="493" spans="3:4" ht="12.75">
      <c r="C493" s="59"/>
      <c r="D493" s="59"/>
    </row>
    <row r="494" spans="3:4" ht="12.75">
      <c r="C494" s="59"/>
      <c r="D494" s="59"/>
    </row>
    <row r="495" spans="3:4" ht="12.75">
      <c r="C495" s="59"/>
      <c r="D495" s="59"/>
    </row>
    <row r="496" spans="3:4" ht="12.75">
      <c r="C496" s="59"/>
      <c r="D496" s="59"/>
    </row>
    <row r="497" spans="3:4" ht="12.75">
      <c r="C497" s="59"/>
      <c r="D497" s="59"/>
    </row>
    <row r="498" spans="3:4" ht="12.75">
      <c r="C498" s="59"/>
      <c r="D498" s="59"/>
    </row>
    <row r="499" spans="3:4" ht="12.75">
      <c r="C499" s="59"/>
      <c r="D499" s="59"/>
    </row>
    <row r="500" spans="3:4" ht="12.75">
      <c r="C500" s="59"/>
      <c r="D500" s="59"/>
    </row>
    <row r="501" spans="3:4" ht="12.75">
      <c r="C501" s="59"/>
      <c r="D501" s="59"/>
    </row>
    <row r="502" spans="3:4" ht="12.75">
      <c r="C502" s="59"/>
      <c r="D502" s="59"/>
    </row>
    <row r="503" spans="3:4" ht="12.75">
      <c r="C503" s="59"/>
      <c r="D503" s="59"/>
    </row>
    <row r="504" spans="3:4" ht="12.75">
      <c r="C504" s="59"/>
      <c r="D504" s="59"/>
    </row>
    <row r="505" spans="3:4" ht="12.75">
      <c r="C505" s="59"/>
      <c r="D505" s="59"/>
    </row>
    <row r="506" spans="3:4" ht="12.75">
      <c r="C506" s="59"/>
      <c r="D506" s="59"/>
    </row>
    <row r="507" spans="3:4" ht="12.75">
      <c r="C507" s="59"/>
      <c r="D507" s="59"/>
    </row>
    <row r="508" spans="3:4" ht="12.75">
      <c r="C508" s="59"/>
      <c r="D508" s="59"/>
    </row>
    <row r="509" spans="3:4" ht="12.75">
      <c r="C509" s="59"/>
      <c r="D509" s="59"/>
    </row>
    <row r="510" spans="3:4" ht="12.75">
      <c r="C510" s="59"/>
      <c r="D510" s="59"/>
    </row>
    <row r="511" spans="3:4" ht="12.75">
      <c r="C511" s="59"/>
      <c r="D511" s="59"/>
    </row>
    <row r="512" spans="3:4" ht="12.75">
      <c r="C512" s="59"/>
      <c r="D512" s="59"/>
    </row>
    <row r="513" spans="3:4" ht="12.75">
      <c r="C513" s="59"/>
      <c r="D513" s="59"/>
    </row>
    <row r="514" spans="3:4" ht="12.75">
      <c r="C514" s="59"/>
      <c r="D514" s="59"/>
    </row>
    <row r="515" spans="3:4" ht="12.75">
      <c r="C515" s="59"/>
      <c r="D515" s="59"/>
    </row>
    <row r="516" spans="3:4" ht="12.75">
      <c r="C516" s="59"/>
      <c r="D516" s="59"/>
    </row>
    <row r="517" spans="3:4" ht="12.75">
      <c r="C517" s="59"/>
      <c r="D517" s="59"/>
    </row>
    <row r="518" spans="3:4" ht="12.75">
      <c r="C518" s="59"/>
      <c r="D518" s="59"/>
    </row>
    <row r="519" spans="3:4" ht="12.75">
      <c r="C519" s="59"/>
      <c r="D519" s="59"/>
    </row>
    <row r="520" spans="3:4" ht="12.75">
      <c r="C520" s="59"/>
      <c r="D520" s="59"/>
    </row>
    <row r="521" spans="3:4" ht="12.75">
      <c r="C521" s="59"/>
      <c r="D521" s="59"/>
    </row>
    <row r="522" spans="3:4" ht="12.75">
      <c r="C522" s="59"/>
      <c r="D522" s="59"/>
    </row>
    <row r="523" spans="3:4" ht="12.75">
      <c r="C523" s="59"/>
      <c r="D523" s="59"/>
    </row>
    <row r="524" spans="3:4" ht="12.75">
      <c r="C524" s="59"/>
      <c r="D524" s="59"/>
    </row>
  </sheetData>
  <sheetProtection/>
  <mergeCells count="6">
    <mergeCell ref="A2:G2"/>
    <mergeCell ref="A4:A6"/>
    <mergeCell ref="B4:B6"/>
    <mergeCell ref="C4:D5"/>
    <mergeCell ref="E4:F5"/>
    <mergeCell ref="G5:G6"/>
  </mergeCells>
  <printOptions/>
  <pageMargins left="0.82" right="0" top="0.1968503937007874" bottom="0.1968503937007874" header="0.5118110236220472" footer="0.5118110236220472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H33" sqref="H33"/>
    </sheetView>
  </sheetViews>
  <sheetFormatPr defaultColWidth="9.33203125" defaultRowHeight="12.75"/>
  <cols>
    <col min="1" max="1" width="5" style="0" customWidth="1"/>
    <col min="2" max="2" width="40.16015625" style="0" customWidth="1"/>
    <col min="3" max="3" width="10" style="0" customWidth="1"/>
    <col min="6" max="6" width="9" style="0" customWidth="1"/>
    <col min="7" max="7" width="9.5" style="0" customWidth="1"/>
    <col min="9" max="9" width="9.5" style="0" customWidth="1"/>
  </cols>
  <sheetData>
    <row r="1" spans="1:9" ht="12.75">
      <c r="A1" s="314" t="s">
        <v>199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59"/>
      <c r="B3" s="59"/>
      <c r="C3" s="59"/>
      <c r="D3" s="59"/>
      <c r="E3" s="59"/>
      <c r="F3" s="59"/>
      <c r="G3" s="59"/>
      <c r="H3" s="59"/>
      <c r="I3" s="77" t="s">
        <v>82</v>
      </c>
    </row>
    <row r="4" spans="1:9" ht="50.25" customHeight="1">
      <c r="A4" s="290" t="s">
        <v>80</v>
      </c>
      <c r="B4" s="290" t="s">
        <v>8</v>
      </c>
      <c r="C4" s="290" t="s">
        <v>267</v>
      </c>
      <c r="D4" s="290"/>
      <c r="E4" s="290" t="s">
        <v>200</v>
      </c>
      <c r="F4" s="290"/>
      <c r="G4" s="290" t="s">
        <v>266</v>
      </c>
      <c r="H4" s="309"/>
      <c r="I4" s="309"/>
    </row>
    <row r="5" spans="1:9" ht="64.5" customHeight="1">
      <c r="A5" s="303"/>
      <c r="B5" s="303"/>
      <c r="C5" s="78" t="s">
        <v>201</v>
      </c>
      <c r="D5" s="78" t="s">
        <v>66</v>
      </c>
      <c r="E5" s="78" t="s">
        <v>201</v>
      </c>
      <c r="F5" s="78" t="s">
        <v>66</v>
      </c>
      <c r="G5" s="78" t="s">
        <v>202</v>
      </c>
      <c r="H5" s="78" t="s">
        <v>203</v>
      </c>
      <c r="I5" s="78" t="s">
        <v>204</v>
      </c>
    </row>
    <row r="6" spans="1:9" ht="21" customHeight="1">
      <c r="A6" s="160" t="s">
        <v>1</v>
      </c>
      <c r="B6" s="68" t="s">
        <v>205</v>
      </c>
      <c r="C6" s="79">
        <v>50</v>
      </c>
      <c r="D6" s="69">
        <v>60</v>
      </c>
      <c r="E6" s="79" t="s">
        <v>268</v>
      </c>
      <c r="F6" s="69">
        <v>432</v>
      </c>
      <c r="G6" s="67">
        <f>H6+I6</f>
        <v>0</v>
      </c>
      <c r="H6" s="69"/>
      <c r="I6" s="69"/>
    </row>
    <row r="7" spans="1:9" ht="35.25" customHeight="1">
      <c r="A7" s="160" t="s">
        <v>2</v>
      </c>
      <c r="B7" s="68" t="s">
        <v>206</v>
      </c>
      <c r="C7" s="80" t="s">
        <v>282</v>
      </c>
      <c r="D7" s="69">
        <v>169.6</v>
      </c>
      <c r="E7" s="79" t="s">
        <v>207</v>
      </c>
      <c r="F7" s="69">
        <v>600</v>
      </c>
      <c r="G7" s="67">
        <f aca="true" t="shared" si="0" ref="G7:G27">H7+I7</f>
        <v>0</v>
      </c>
      <c r="H7" s="69"/>
      <c r="I7" s="69"/>
    </row>
    <row r="8" spans="1:9" ht="25.5" customHeight="1">
      <c r="A8" s="68">
        <v>3</v>
      </c>
      <c r="B8" s="68" t="s">
        <v>232</v>
      </c>
      <c r="C8" s="79"/>
      <c r="D8" s="79"/>
      <c r="E8" s="79"/>
      <c r="F8" s="69">
        <v>47</v>
      </c>
      <c r="G8" s="67">
        <f t="shared" si="0"/>
        <v>0</v>
      </c>
      <c r="H8" s="69"/>
      <c r="I8" s="69"/>
    </row>
    <row r="9" spans="1:9" ht="38.25">
      <c r="A9" s="160" t="s">
        <v>4</v>
      </c>
      <c r="B9" s="68" t="s">
        <v>269</v>
      </c>
      <c r="C9" s="79"/>
      <c r="D9" s="79"/>
      <c r="E9" s="79"/>
      <c r="F9" s="69">
        <v>150</v>
      </c>
      <c r="G9" s="67">
        <f t="shared" si="0"/>
        <v>0</v>
      </c>
      <c r="H9" s="69"/>
      <c r="I9" s="69"/>
    </row>
    <row r="10" spans="1:9" ht="24" customHeight="1">
      <c r="A10" s="68">
        <v>5</v>
      </c>
      <c r="B10" s="68" t="s">
        <v>270</v>
      </c>
      <c r="C10" s="79"/>
      <c r="D10" s="79"/>
      <c r="E10" s="79"/>
      <c r="F10" s="69">
        <v>280</v>
      </c>
      <c r="G10" s="67">
        <f t="shared" si="0"/>
        <v>0</v>
      </c>
      <c r="H10" s="69"/>
      <c r="I10" s="69"/>
    </row>
    <row r="11" spans="1:9" ht="19.5" customHeight="1">
      <c r="A11" s="68">
        <v>6</v>
      </c>
      <c r="B11" s="68" t="s">
        <v>208</v>
      </c>
      <c r="C11" s="79" t="s">
        <v>207</v>
      </c>
      <c r="D11" s="79">
        <v>2.6</v>
      </c>
      <c r="E11" s="79"/>
      <c r="F11" s="69"/>
      <c r="G11" s="67">
        <f t="shared" si="0"/>
        <v>2.6</v>
      </c>
      <c r="H11" s="69">
        <v>2.6</v>
      </c>
      <c r="I11" s="69"/>
    </row>
    <row r="12" spans="1:9" ht="25.5">
      <c r="A12" s="68">
        <v>7</v>
      </c>
      <c r="B12" s="68" t="s">
        <v>210</v>
      </c>
      <c r="C12" s="79" t="s">
        <v>209</v>
      </c>
      <c r="D12" s="69">
        <v>17</v>
      </c>
      <c r="E12" s="79"/>
      <c r="F12" s="69"/>
      <c r="G12" s="67">
        <f t="shared" si="0"/>
        <v>17</v>
      </c>
      <c r="H12" s="69">
        <v>17</v>
      </c>
      <c r="I12" s="69"/>
    </row>
    <row r="13" spans="1:9" ht="24" customHeight="1">
      <c r="A13" s="68">
        <v>8</v>
      </c>
      <c r="B13" s="68" t="s">
        <v>211</v>
      </c>
      <c r="C13" s="79" t="s">
        <v>281</v>
      </c>
      <c r="D13" s="69">
        <v>60</v>
      </c>
      <c r="E13" s="79"/>
      <c r="F13" s="69"/>
      <c r="G13" s="67">
        <f t="shared" si="0"/>
        <v>60</v>
      </c>
      <c r="H13" s="69">
        <v>60</v>
      </c>
      <c r="I13" s="69"/>
    </row>
    <row r="14" spans="1:9" ht="25.5" customHeight="1">
      <c r="A14" s="68">
        <v>9</v>
      </c>
      <c r="B14" s="68" t="s">
        <v>293</v>
      </c>
      <c r="C14" s="79">
        <v>55</v>
      </c>
      <c r="D14" s="69">
        <v>2.8</v>
      </c>
      <c r="E14" s="79"/>
      <c r="F14" s="69"/>
      <c r="G14" s="67">
        <f t="shared" si="0"/>
        <v>34.599</v>
      </c>
      <c r="H14" s="69">
        <v>34.599</v>
      </c>
      <c r="I14" s="69"/>
    </row>
    <row r="15" spans="1:9" ht="20.25" customHeight="1">
      <c r="A15" s="161">
        <v>10</v>
      </c>
      <c r="B15" s="162" t="s">
        <v>238</v>
      </c>
      <c r="C15" s="66"/>
      <c r="D15" s="66"/>
      <c r="E15" s="78"/>
      <c r="F15" s="78"/>
      <c r="G15" s="67"/>
      <c r="H15" s="67"/>
      <c r="I15" s="67"/>
    </row>
    <row r="16" spans="1:9" ht="18.75" customHeight="1">
      <c r="A16" s="163" t="s">
        <v>233</v>
      </c>
      <c r="B16" s="164" t="s">
        <v>212</v>
      </c>
      <c r="C16" s="68" t="s">
        <v>246</v>
      </c>
      <c r="D16" s="68">
        <v>224.5</v>
      </c>
      <c r="E16" s="79"/>
      <c r="F16" s="79"/>
      <c r="G16" s="67">
        <f t="shared" si="0"/>
        <v>224.5</v>
      </c>
      <c r="H16" s="69">
        <v>224.5</v>
      </c>
      <c r="I16" s="69"/>
    </row>
    <row r="17" spans="1:9" ht="24" customHeight="1">
      <c r="A17" s="163" t="s">
        <v>234</v>
      </c>
      <c r="B17" s="164" t="s">
        <v>213</v>
      </c>
      <c r="C17" s="68" t="s">
        <v>247</v>
      </c>
      <c r="D17" s="68">
        <v>18.3</v>
      </c>
      <c r="E17" s="79"/>
      <c r="F17" s="69"/>
      <c r="G17" s="67">
        <f t="shared" si="0"/>
        <v>18.3</v>
      </c>
      <c r="H17" s="69">
        <v>18.3</v>
      </c>
      <c r="I17" s="69"/>
    </row>
    <row r="18" spans="1:9" ht="91.5" customHeight="1">
      <c r="A18" s="163" t="s">
        <v>235</v>
      </c>
      <c r="B18" s="164" t="s">
        <v>271</v>
      </c>
      <c r="C18" s="68">
        <v>594</v>
      </c>
      <c r="D18" s="68">
        <v>248</v>
      </c>
      <c r="E18" s="79"/>
      <c r="F18" s="79"/>
      <c r="G18" s="67">
        <f t="shared" si="0"/>
        <v>127.2</v>
      </c>
      <c r="H18" s="69">
        <v>127.2</v>
      </c>
      <c r="I18" s="69"/>
    </row>
    <row r="19" spans="1:9" ht="15">
      <c r="A19" s="319" t="s">
        <v>214</v>
      </c>
      <c r="B19" s="317"/>
      <c r="C19" s="68"/>
      <c r="D19" s="66">
        <v>521.3</v>
      </c>
      <c r="E19" s="79"/>
      <c r="F19" s="83">
        <v>1642.81</v>
      </c>
      <c r="G19" s="67">
        <v>370</v>
      </c>
      <c r="H19" s="67">
        <v>370</v>
      </c>
      <c r="I19" s="69"/>
    </row>
    <row r="20" spans="1:9" ht="28.5" customHeight="1">
      <c r="A20" s="161">
        <v>11</v>
      </c>
      <c r="B20" s="162" t="s">
        <v>239</v>
      </c>
      <c r="C20" s="68"/>
      <c r="D20" s="68"/>
      <c r="E20" s="79"/>
      <c r="F20" s="79"/>
      <c r="G20" s="67"/>
      <c r="H20" s="69"/>
      <c r="I20" s="69"/>
    </row>
    <row r="21" spans="1:9" ht="44.25" customHeight="1">
      <c r="A21" s="163" t="s">
        <v>236</v>
      </c>
      <c r="B21" s="164" t="s">
        <v>272</v>
      </c>
      <c r="C21" s="68" t="s">
        <v>248</v>
      </c>
      <c r="D21" s="68">
        <v>11.2</v>
      </c>
      <c r="E21" s="79"/>
      <c r="F21" s="79"/>
      <c r="G21" s="67">
        <v>12</v>
      </c>
      <c r="H21" s="69">
        <v>12</v>
      </c>
      <c r="I21" s="69"/>
    </row>
    <row r="22" spans="1:9" ht="114.75" customHeight="1">
      <c r="A22" s="163" t="s">
        <v>237</v>
      </c>
      <c r="B22" s="164" t="s">
        <v>273</v>
      </c>
      <c r="C22" s="68" t="s">
        <v>249</v>
      </c>
      <c r="D22" s="68">
        <v>17.9</v>
      </c>
      <c r="E22" s="79"/>
      <c r="F22" s="79"/>
      <c r="G22" s="67">
        <v>18</v>
      </c>
      <c r="H22" s="69">
        <v>18</v>
      </c>
      <c r="I22" s="69"/>
    </row>
    <row r="23" spans="1:9" ht="19.5" customHeight="1">
      <c r="A23" s="165" t="s">
        <v>275</v>
      </c>
      <c r="B23" s="164" t="s">
        <v>215</v>
      </c>
      <c r="C23" s="68">
        <v>113</v>
      </c>
      <c r="D23" s="68">
        <v>0.6</v>
      </c>
      <c r="E23" s="79"/>
      <c r="F23" s="69"/>
      <c r="G23" s="67">
        <f t="shared" si="0"/>
        <v>0</v>
      </c>
      <c r="H23" s="69"/>
      <c r="I23" s="69"/>
    </row>
    <row r="24" spans="1:9" ht="25.5" customHeight="1">
      <c r="A24" s="166" t="s">
        <v>276</v>
      </c>
      <c r="B24" s="164" t="s">
        <v>274</v>
      </c>
      <c r="C24" s="68"/>
      <c r="D24" s="68"/>
      <c r="E24" s="79"/>
      <c r="F24" s="79"/>
      <c r="G24" s="67">
        <f t="shared" si="0"/>
        <v>0</v>
      </c>
      <c r="H24" s="69"/>
      <c r="I24" s="69"/>
    </row>
    <row r="25" spans="1:9" ht="15">
      <c r="A25" s="316" t="s">
        <v>216</v>
      </c>
      <c r="B25" s="318"/>
      <c r="C25" s="68"/>
      <c r="D25" s="66">
        <v>29.8</v>
      </c>
      <c r="E25" s="79"/>
      <c r="F25" s="167">
        <v>289.2</v>
      </c>
      <c r="G25" s="67">
        <v>30</v>
      </c>
      <c r="H25" s="67">
        <v>30</v>
      </c>
      <c r="I25" s="69"/>
    </row>
    <row r="26" spans="1:9" ht="14.25">
      <c r="A26" s="161">
        <v>12</v>
      </c>
      <c r="B26" s="162" t="s">
        <v>217</v>
      </c>
      <c r="C26" s="68"/>
      <c r="D26" s="68"/>
      <c r="E26" s="79"/>
      <c r="F26" s="69"/>
      <c r="G26" s="67">
        <f t="shared" si="0"/>
        <v>0</v>
      </c>
      <c r="H26" s="69"/>
      <c r="I26" s="69"/>
    </row>
    <row r="27" spans="1:9" ht="25.5" customHeight="1">
      <c r="A27" s="163" t="s">
        <v>277</v>
      </c>
      <c r="B27" s="164" t="s">
        <v>292</v>
      </c>
      <c r="C27" s="68"/>
      <c r="D27" s="68">
        <v>206.937</v>
      </c>
      <c r="E27" s="79"/>
      <c r="F27" s="79"/>
      <c r="G27" s="67">
        <f t="shared" si="0"/>
        <v>135</v>
      </c>
      <c r="H27" s="69"/>
      <c r="I27" s="69">
        <v>135</v>
      </c>
    </row>
    <row r="28" spans="1:9" ht="19.5" customHeight="1">
      <c r="A28" s="316" t="s">
        <v>218</v>
      </c>
      <c r="B28" s="317"/>
      <c r="C28" s="68"/>
      <c r="D28" s="66">
        <v>206.937</v>
      </c>
      <c r="E28" s="79"/>
      <c r="F28" s="83">
        <v>360</v>
      </c>
      <c r="G28" s="67">
        <f>G27</f>
        <v>135</v>
      </c>
      <c r="H28" s="67"/>
      <c r="I28" s="67">
        <f>I27</f>
        <v>135</v>
      </c>
    </row>
    <row r="29" spans="1:9" ht="18" customHeight="1">
      <c r="A29" s="302" t="s">
        <v>10</v>
      </c>
      <c r="B29" s="313"/>
      <c r="C29" s="78"/>
      <c r="D29" s="67">
        <v>759.4</v>
      </c>
      <c r="E29" s="78"/>
      <c r="F29" s="67">
        <f>SUM(F6:F28)</f>
        <v>3801.0099999999998</v>
      </c>
      <c r="G29" s="67">
        <v>649.2</v>
      </c>
      <c r="H29" s="67">
        <v>514.2</v>
      </c>
      <c r="I29" s="67">
        <f>I6+I7+I8+I9+I10+I11+I12+I13+I14+I15+I25+I28</f>
        <v>135</v>
      </c>
    </row>
    <row r="30" spans="1:9" ht="12.75">
      <c r="A30" s="81"/>
      <c r="B30" s="81"/>
      <c r="C30" s="82"/>
      <c r="D30" s="82"/>
      <c r="E30" s="82"/>
      <c r="F30" s="82"/>
      <c r="G30" s="82"/>
      <c r="H30" s="82"/>
      <c r="I30" s="82"/>
    </row>
    <row r="31" spans="1:9" ht="12.75">
      <c r="A31" s="81"/>
      <c r="B31" s="81"/>
      <c r="C31" s="82"/>
      <c r="D31" s="82"/>
      <c r="E31" s="82"/>
      <c r="F31" s="82"/>
      <c r="G31" s="82"/>
      <c r="H31" s="82"/>
      <c r="I31" s="82"/>
    </row>
    <row r="32" spans="1:9" ht="12.75">
      <c r="A32" s="81"/>
      <c r="B32" s="81"/>
      <c r="C32" s="82"/>
      <c r="D32" s="82"/>
      <c r="E32" s="82"/>
      <c r="F32" s="82"/>
      <c r="G32" s="82"/>
      <c r="H32" s="82"/>
      <c r="I32" s="82"/>
    </row>
    <row r="33" spans="1:9" ht="12.75">
      <c r="A33" s="81"/>
      <c r="B33" s="81"/>
      <c r="C33" s="82"/>
      <c r="D33" s="82"/>
      <c r="E33" s="82"/>
      <c r="F33" s="82"/>
      <c r="G33" s="82"/>
      <c r="H33" s="82"/>
      <c r="I33" s="82"/>
    </row>
    <row r="34" spans="1:9" ht="12.75">
      <c r="A34" s="81"/>
      <c r="B34" s="81"/>
      <c r="C34" s="82"/>
      <c r="D34" s="82"/>
      <c r="E34" s="82"/>
      <c r="F34" s="82"/>
      <c r="G34" s="82"/>
      <c r="H34" s="82"/>
      <c r="I34" s="82"/>
    </row>
    <row r="35" spans="1:9" ht="12.75">
      <c r="A35" s="81"/>
      <c r="B35" s="81"/>
      <c r="C35" s="82"/>
      <c r="D35" s="82"/>
      <c r="E35" s="82"/>
      <c r="F35" s="82"/>
      <c r="G35" s="82"/>
      <c r="H35" s="82"/>
      <c r="I35" s="82"/>
    </row>
    <row r="36" spans="1:9" ht="12.75">
      <c r="A36" s="81"/>
      <c r="B36" s="81"/>
      <c r="C36" s="82"/>
      <c r="D36" s="82"/>
      <c r="E36" s="82"/>
      <c r="F36" s="82"/>
      <c r="G36" s="82"/>
      <c r="H36" s="82"/>
      <c r="I36" s="82"/>
    </row>
    <row r="37" spans="1:9" ht="12.75">
      <c r="A37" s="81"/>
      <c r="B37" s="81"/>
      <c r="C37" s="82"/>
      <c r="D37" s="82"/>
      <c r="E37" s="82"/>
      <c r="F37" s="82"/>
      <c r="G37" s="82"/>
      <c r="H37" s="82"/>
      <c r="I37" s="82"/>
    </row>
    <row r="38" spans="1:9" ht="12.75">
      <c r="A38" s="81"/>
      <c r="B38" s="81"/>
      <c r="C38" s="82"/>
      <c r="D38" s="82"/>
      <c r="E38" s="82"/>
      <c r="F38" s="82"/>
      <c r="G38" s="82"/>
      <c r="H38" s="82"/>
      <c r="I38" s="82"/>
    </row>
    <row r="39" spans="1:9" ht="12.75">
      <c r="A39" s="81"/>
      <c r="B39" s="81"/>
      <c r="C39" s="82"/>
      <c r="D39" s="82"/>
      <c r="E39" s="82"/>
      <c r="F39" s="82"/>
      <c r="G39" s="82"/>
      <c r="H39" s="82"/>
      <c r="I39" s="82"/>
    </row>
    <row r="40" spans="1:9" ht="12.75">
      <c r="A40" s="81"/>
      <c r="B40" s="81"/>
      <c r="C40" s="82"/>
      <c r="D40" s="82"/>
      <c r="E40" s="82"/>
      <c r="F40" s="82"/>
      <c r="G40" s="82"/>
      <c r="H40" s="82"/>
      <c r="I40" s="82"/>
    </row>
    <row r="41" spans="1:9" ht="12.75">
      <c r="A41" s="81"/>
      <c r="B41" s="81"/>
      <c r="C41" s="82"/>
      <c r="D41" s="82"/>
      <c r="E41" s="82"/>
      <c r="F41" s="82"/>
      <c r="G41" s="82"/>
      <c r="H41" s="82"/>
      <c r="I41" s="82"/>
    </row>
    <row r="42" spans="1:9" ht="12.75">
      <c r="A42" s="81"/>
      <c r="B42" s="81"/>
      <c r="C42" s="82"/>
      <c r="D42" s="82"/>
      <c r="E42" s="82"/>
      <c r="F42" s="82"/>
      <c r="G42" s="82"/>
      <c r="H42" s="82"/>
      <c r="I42" s="82"/>
    </row>
    <row r="43" spans="1:9" ht="12.75">
      <c r="A43" s="81"/>
      <c r="B43" s="81"/>
      <c r="C43" s="82"/>
      <c r="D43" s="82"/>
      <c r="E43" s="82"/>
      <c r="F43" s="82"/>
      <c r="G43" s="82"/>
      <c r="H43" s="82"/>
      <c r="I43" s="82"/>
    </row>
    <row r="44" spans="1:9" ht="12.75">
      <c r="A44" s="81"/>
      <c r="B44" s="81"/>
      <c r="C44" s="82"/>
      <c r="D44" s="82"/>
      <c r="E44" s="82"/>
      <c r="F44" s="82"/>
      <c r="G44" s="82"/>
      <c r="H44" s="82"/>
      <c r="I44" s="82"/>
    </row>
    <row r="45" spans="1:9" ht="12.75">
      <c r="A45" s="81"/>
      <c r="B45" s="81"/>
      <c r="C45" s="82"/>
      <c r="D45" s="82"/>
      <c r="E45" s="82"/>
      <c r="F45" s="82"/>
      <c r="G45" s="82"/>
      <c r="H45" s="82"/>
      <c r="I45" s="82"/>
    </row>
    <row r="46" spans="1:9" ht="12.75">
      <c r="A46" s="81"/>
      <c r="B46" s="81"/>
      <c r="C46" s="82"/>
      <c r="D46" s="82"/>
      <c r="E46" s="82"/>
      <c r="F46" s="82"/>
      <c r="G46" s="82"/>
      <c r="H46" s="82"/>
      <c r="I46" s="82"/>
    </row>
    <row r="47" spans="1:9" ht="12.75">
      <c r="A47" s="59"/>
      <c r="B47" s="59"/>
      <c r="C47" s="59"/>
      <c r="D47" s="59"/>
      <c r="E47" s="59"/>
      <c r="F47" s="59"/>
      <c r="G47" s="59"/>
      <c r="H47" s="59"/>
      <c r="I47" s="59"/>
    </row>
  </sheetData>
  <sheetProtection/>
  <mergeCells count="10">
    <mergeCell ref="A29:B29"/>
    <mergeCell ref="A1:I2"/>
    <mergeCell ref="A4:A5"/>
    <mergeCell ref="B4:B5"/>
    <mergeCell ref="C4:D4"/>
    <mergeCell ref="E4:F4"/>
    <mergeCell ref="G4:I4"/>
    <mergeCell ref="A28:B28"/>
    <mergeCell ref="A25:B25"/>
    <mergeCell ref="A19:B19"/>
  </mergeCells>
  <printOptions/>
  <pageMargins left="1.08" right="0" top="0.3937007874015748" bottom="0.1968503937007874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3" sqref="E23"/>
    </sheetView>
  </sheetViews>
  <sheetFormatPr defaultColWidth="9.33203125" defaultRowHeight="12.75" outlineLevelRow="1"/>
  <cols>
    <col min="1" max="1" width="4.5" style="0" customWidth="1"/>
    <col min="2" max="2" width="38.83203125" style="0" customWidth="1"/>
    <col min="3" max="3" width="10.16015625" style="59" customWidth="1"/>
    <col min="4" max="4" width="9.5" style="59" customWidth="1"/>
    <col min="5" max="5" width="13" style="0" customWidth="1"/>
    <col min="7" max="7" width="10.5" style="0" customWidth="1"/>
  </cols>
  <sheetData>
    <row r="1" spans="5:7" ht="12.75">
      <c r="E1" s="62" t="s">
        <v>142</v>
      </c>
      <c r="F1" s="320" t="s">
        <v>144</v>
      </c>
      <c r="G1" s="321"/>
    </row>
    <row r="2" spans="1:7" ht="46.5" customHeight="1">
      <c r="A2" s="310" t="s">
        <v>9</v>
      </c>
      <c r="B2" s="310"/>
      <c r="C2" s="310"/>
      <c r="D2" s="310"/>
      <c r="E2" s="310"/>
      <c r="F2" s="310"/>
      <c r="G2" s="310"/>
    </row>
    <row r="3" ht="12" customHeight="1">
      <c r="F3" t="s">
        <v>143</v>
      </c>
    </row>
    <row r="4" spans="1:8" ht="27" customHeight="1">
      <c r="A4" s="290" t="s">
        <v>111</v>
      </c>
      <c r="B4" s="311" t="s">
        <v>112</v>
      </c>
      <c r="C4" s="290" t="s">
        <v>280</v>
      </c>
      <c r="D4" s="290"/>
      <c r="E4" s="312" t="s">
        <v>253</v>
      </c>
      <c r="F4" s="312"/>
      <c r="G4" s="312"/>
      <c r="H4" s="312"/>
    </row>
    <row r="5" spans="1:8" ht="15" customHeight="1">
      <c r="A5" s="290"/>
      <c r="B5" s="311"/>
      <c r="C5" s="290"/>
      <c r="D5" s="290"/>
      <c r="E5" s="312" t="s">
        <v>167</v>
      </c>
      <c r="F5" s="312"/>
      <c r="G5" s="312"/>
      <c r="H5" s="312"/>
    </row>
    <row r="6" spans="1:8" ht="52.5" customHeight="1">
      <c r="A6" s="290"/>
      <c r="B6" s="311"/>
      <c r="C6" s="290"/>
      <c r="D6" s="290"/>
      <c r="E6" s="290" t="s">
        <v>166</v>
      </c>
      <c r="F6" s="290" t="s">
        <v>146</v>
      </c>
      <c r="G6" s="290" t="s">
        <v>130</v>
      </c>
      <c r="H6" s="290" t="s">
        <v>147</v>
      </c>
    </row>
    <row r="7" spans="1:8" ht="19.5" customHeight="1">
      <c r="A7" s="290"/>
      <c r="B7" s="311"/>
      <c r="C7" s="127" t="s">
        <v>109</v>
      </c>
      <c r="D7" s="127" t="s">
        <v>110</v>
      </c>
      <c r="E7" s="290"/>
      <c r="F7" s="290"/>
      <c r="G7" s="290"/>
      <c r="H7" s="290"/>
    </row>
    <row r="8" spans="1:8" ht="26.25" customHeight="1">
      <c r="A8" s="136">
        <v>1</v>
      </c>
      <c r="B8" s="79" t="s">
        <v>294</v>
      </c>
      <c r="C8" s="79" t="s">
        <v>145</v>
      </c>
      <c r="D8" s="139">
        <v>550</v>
      </c>
      <c r="E8" s="169">
        <f>F8+G8+H8</f>
        <v>100</v>
      </c>
      <c r="F8" s="135"/>
      <c r="G8" s="135">
        <v>100</v>
      </c>
      <c r="H8" s="135"/>
    </row>
    <row r="9" spans="1:8" ht="25.5" customHeight="1">
      <c r="A9" s="132"/>
      <c r="B9" s="133"/>
      <c r="C9" s="139"/>
      <c r="D9" s="139"/>
      <c r="E9" s="169"/>
      <c r="F9" s="134"/>
      <c r="G9" s="135"/>
      <c r="H9" s="134"/>
    </row>
    <row r="10" spans="1:10" ht="12.75" hidden="1" outlineLevel="1">
      <c r="A10" s="132" t="s">
        <v>121</v>
      </c>
      <c r="B10" s="133" t="s">
        <v>240</v>
      </c>
      <c r="C10" s="152" t="s">
        <v>145</v>
      </c>
      <c r="D10" s="152"/>
      <c r="E10" s="135">
        <v>0</v>
      </c>
      <c r="F10" s="134"/>
      <c r="G10" s="134"/>
      <c r="H10" s="135">
        <v>0</v>
      </c>
      <c r="J10" s="59"/>
    </row>
    <row r="11" spans="1:10" ht="12.75" hidden="1" outlineLevel="1">
      <c r="A11" s="132" t="s">
        <v>122</v>
      </c>
      <c r="B11" s="133" t="s">
        <v>241</v>
      </c>
      <c r="C11" s="152" t="s">
        <v>145</v>
      </c>
      <c r="D11" s="152"/>
      <c r="E11" s="135">
        <v>0</v>
      </c>
      <c r="F11" s="134"/>
      <c r="G11" s="135">
        <v>0</v>
      </c>
      <c r="H11" s="135">
        <v>0</v>
      </c>
      <c r="J11" s="59"/>
    </row>
    <row r="12" spans="1:8" ht="26.25" customHeight="1" collapsed="1">
      <c r="A12" s="58"/>
      <c r="B12" s="154" t="s">
        <v>5</v>
      </c>
      <c r="C12" s="168"/>
      <c r="D12" s="153">
        <f>SUM(D8:D11)</f>
        <v>550</v>
      </c>
      <c r="E12" s="153">
        <f>SUM(E8:E11)</f>
        <v>100</v>
      </c>
      <c r="F12" s="153">
        <f>SUM(F8:F11)</f>
        <v>0</v>
      </c>
      <c r="G12" s="153">
        <f>SUM(G8:G11)</f>
        <v>100</v>
      </c>
      <c r="H12" s="153">
        <f>SUM(H8:H11)</f>
        <v>0</v>
      </c>
    </row>
    <row r="13" spans="1:7" ht="12.75">
      <c r="A13" s="59"/>
      <c r="B13" s="59"/>
      <c r="E13" s="63"/>
      <c r="F13" s="63"/>
      <c r="G13" s="59"/>
    </row>
    <row r="14" spans="1:7" ht="12.75">
      <c r="A14" s="59"/>
      <c r="B14" s="59"/>
      <c r="E14" s="63"/>
      <c r="F14" s="63"/>
      <c r="G14" s="59"/>
    </row>
    <row r="15" spans="1:7" ht="12.75">
      <c r="A15" s="59"/>
      <c r="B15" s="59"/>
      <c r="E15" s="63"/>
      <c r="F15" s="63"/>
      <c r="G15" s="59"/>
    </row>
    <row r="16" spans="1:7" ht="12.75">
      <c r="A16" s="59"/>
      <c r="B16" s="59"/>
      <c r="E16" s="63"/>
      <c r="F16" s="63"/>
      <c r="G16" s="59"/>
    </row>
    <row r="17" spans="1:7" ht="12.75">
      <c r="A17" s="59"/>
      <c r="B17" s="59"/>
      <c r="E17" s="59"/>
      <c r="F17" s="59"/>
      <c r="G17" s="59"/>
    </row>
    <row r="18" spans="1:7" ht="12.75">
      <c r="A18" s="59"/>
      <c r="B18" s="59"/>
      <c r="E18" s="59"/>
      <c r="F18" s="59"/>
      <c r="G18" s="59"/>
    </row>
    <row r="19" spans="1:7" ht="12.75">
      <c r="A19" s="59"/>
      <c r="B19" s="59"/>
      <c r="E19" s="59"/>
      <c r="F19" s="59"/>
      <c r="G19" s="59"/>
    </row>
    <row r="20" spans="1:7" ht="12.75">
      <c r="A20" s="59"/>
      <c r="B20" s="59"/>
      <c r="E20" s="59"/>
      <c r="F20" s="59"/>
      <c r="G20" s="59"/>
    </row>
    <row r="21" spans="1:7" ht="12.75">
      <c r="A21" s="59"/>
      <c r="B21" s="59"/>
      <c r="E21" s="59"/>
      <c r="F21" s="59"/>
      <c r="G21" s="59"/>
    </row>
    <row r="22" spans="1:7" ht="12.75">
      <c r="A22" s="59"/>
      <c r="B22" s="59"/>
      <c r="E22" s="59"/>
      <c r="F22" s="59"/>
      <c r="G22" s="59"/>
    </row>
    <row r="23" spans="1:7" ht="12.75">
      <c r="A23" s="59"/>
      <c r="B23" s="59"/>
      <c r="E23" s="59"/>
      <c r="F23" s="59"/>
      <c r="G23" s="59"/>
    </row>
    <row r="24" spans="1:7" ht="12.75">
      <c r="A24" s="59"/>
      <c r="B24" s="59"/>
      <c r="E24" s="59"/>
      <c r="F24" s="59"/>
      <c r="G24" s="59"/>
    </row>
  </sheetData>
  <sheetProtection/>
  <mergeCells count="11">
    <mergeCell ref="G6:G7"/>
    <mergeCell ref="H6:H7"/>
    <mergeCell ref="F1:G1"/>
    <mergeCell ref="A2:G2"/>
    <mergeCell ref="A4:A7"/>
    <mergeCell ref="B4:B7"/>
    <mergeCell ref="C4:D6"/>
    <mergeCell ref="E4:H4"/>
    <mergeCell ref="E5:H5"/>
    <mergeCell ref="E6:E7"/>
    <mergeCell ref="F6:F7"/>
  </mergeCells>
  <printOptions/>
  <pageMargins left="0.7874015748031497" right="0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Компьютер</cp:lastModifiedBy>
  <cp:lastPrinted>2012-01-04T12:33:18Z</cp:lastPrinted>
  <dcterms:created xsi:type="dcterms:W3CDTF">2007-11-22T12:03:07Z</dcterms:created>
  <dcterms:modified xsi:type="dcterms:W3CDTF">2012-01-04T12:33:48Z</dcterms:modified>
  <cp:category/>
  <cp:version/>
  <cp:contentType/>
  <cp:contentStatus/>
</cp:coreProperties>
</file>