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6"/>
  </bookViews>
  <sheets>
    <sheet name="Дорремонт" sheetId="1" r:id="rId1"/>
    <sheet name="Горсвет" sheetId="2" r:id="rId2"/>
    <sheet name="КАТП" sheetId="3" r:id="rId3"/>
    <sheet name="жилфонд" sheetId="4" r:id="rId4"/>
    <sheet name="вода" sheetId="5" r:id="rId5"/>
    <sheet name="Приложение5" sheetId="6" r:id="rId6"/>
    <sheet name="теплосеть" sheetId="7" r:id="rId7"/>
    <sheet name="ТУ" sheetId="8" r:id="rId8"/>
  </sheets>
  <definedNames/>
  <calcPr fullCalcOnLoad="1"/>
</workbook>
</file>

<file path=xl/sharedStrings.xml><?xml version="1.0" encoding="utf-8"?>
<sst xmlns="http://schemas.openxmlformats.org/spreadsheetml/2006/main" count="417" uniqueCount="244">
  <si>
    <t>1.</t>
  </si>
  <si>
    <t>2.</t>
  </si>
  <si>
    <t>3.</t>
  </si>
  <si>
    <t>4.</t>
  </si>
  <si>
    <t>Всего по предприятию</t>
  </si>
  <si>
    <t>Ед.изм.</t>
  </si>
  <si>
    <t>Мероприятия</t>
  </si>
  <si>
    <t>Итого по предприятию</t>
  </si>
  <si>
    <t>Сумма</t>
  </si>
  <si>
    <t>№ п/п</t>
  </si>
  <si>
    <t>тыс. грн.</t>
  </si>
  <si>
    <t>Оплата за потребленную электроэнергию линиями наружного освещения города</t>
  </si>
  <si>
    <t>Оплата за потребленную электроэнергию светофорами</t>
  </si>
  <si>
    <t>Разметка автодорог</t>
  </si>
  <si>
    <t>Содержание и текущий ремонт линий наружного освещения.</t>
  </si>
  <si>
    <t>Содержание и текущий ремонт светофоров</t>
  </si>
  <si>
    <t>Итого по наружному освещению.</t>
  </si>
  <si>
    <t>Итого по светофорам.</t>
  </si>
  <si>
    <t>Установка дорожных  знаков</t>
  </si>
  <si>
    <t xml:space="preserve">Объем </t>
  </si>
  <si>
    <t xml:space="preserve">Сумма </t>
  </si>
  <si>
    <t xml:space="preserve">№ п/п </t>
  </si>
  <si>
    <t xml:space="preserve">Наменование мероприятия </t>
  </si>
  <si>
    <t xml:space="preserve">Необходимо по нормативу </t>
  </si>
  <si>
    <t xml:space="preserve">Объем финасирования местный бюджет </t>
  </si>
  <si>
    <t>Капитальный ремонт линий наружного освещения.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</si>
  <si>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</si>
  <si>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</si>
  <si>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</si>
  <si>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</si>
  <si>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</si>
  <si>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</si>
  <si>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</si>
  <si>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</si>
  <si>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</si>
  <si>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тыс. м2</t>
  </si>
  <si>
    <t>Объем тыс.м2</t>
  </si>
  <si>
    <t xml:space="preserve">Капитальный ремонт автомобильных дорог  </t>
  </si>
  <si>
    <t xml:space="preserve">в том числе </t>
  </si>
  <si>
    <t xml:space="preserve">Объем финасирования  </t>
  </si>
  <si>
    <t xml:space="preserve">средства местного бюджета </t>
  </si>
  <si>
    <t xml:space="preserve">средства местного бюджета спец.фонд </t>
  </si>
  <si>
    <t xml:space="preserve">Текущий ремонт автомобильных дорог           </t>
  </si>
  <si>
    <t xml:space="preserve">Содержание тротуаров </t>
  </si>
  <si>
    <t>11</t>
  </si>
  <si>
    <r>
      <t>К</t>
    </r>
    <r>
      <rPr>
        <b/>
        <sz val="9"/>
        <rFont val="Times New Roman"/>
        <family val="1"/>
      </rPr>
      <t xml:space="preserve">апитальный ремонт тротуаров                                </t>
    </r>
  </si>
  <si>
    <r>
      <t xml:space="preserve">Текущий ремонт тротуаров :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</si>
  <si>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КП "Лисичанскгорсвет" </t>
  </si>
  <si>
    <t xml:space="preserve">1144 свет                           25кмСИП                  620 опор </t>
  </si>
  <si>
    <t xml:space="preserve">                тыс. грн.</t>
  </si>
  <si>
    <t xml:space="preserve">                              КП "Лисичанский Дорремстрой" </t>
  </si>
  <si>
    <t xml:space="preserve">                        тыс. грн. </t>
  </si>
  <si>
    <t xml:space="preserve">необходимо средств по нормативу </t>
  </si>
  <si>
    <t xml:space="preserve">предприятие </t>
  </si>
  <si>
    <t xml:space="preserve">государственного бюджета </t>
  </si>
  <si>
    <t xml:space="preserve">предусмотренных на природоохранные мероприятия </t>
  </si>
  <si>
    <t xml:space="preserve">Объем финансирования  Всего </t>
  </si>
  <si>
    <t xml:space="preserve">План </t>
  </si>
  <si>
    <t xml:space="preserve">Факт </t>
  </si>
  <si>
    <t xml:space="preserve">сумма </t>
  </si>
  <si>
    <t xml:space="preserve">КП "Лисичанский Дорремстрой" </t>
  </si>
  <si>
    <t>ЛКАТП 032806</t>
  </si>
  <si>
    <t xml:space="preserve">КП "Лисичанское троллейбусное управление" </t>
  </si>
  <si>
    <t>КП "Лисичанская ритальная служба"</t>
  </si>
  <si>
    <t xml:space="preserve">Жилищно-експлуатационные предприятия </t>
  </si>
  <si>
    <t xml:space="preserve">Прочее благоустройство </t>
  </si>
  <si>
    <t>ИТОГО</t>
  </si>
  <si>
    <t xml:space="preserve">ПРЕДПРИЯТИЯ </t>
  </si>
  <si>
    <t>Всего</t>
  </si>
  <si>
    <t>Необходимо по нормативу</t>
  </si>
  <si>
    <t>Объем</t>
  </si>
  <si>
    <t xml:space="preserve">Всего                  </t>
  </si>
  <si>
    <t>в т.ч. ср-ва мест-ного бюд-жета</t>
  </si>
  <si>
    <t>в т.ч. ср-ва,  на прир. охр. меропр.</t>
  </si>
  <si>
    <t>Обновление контейнерного хозяйства</t>
  </si>
  <si>
    <t>Обновление парка мусоровозов</t>
  </si>
  <si>
    <t>1 шт.</t>
  </si>
  <si>
    <t>Ремонт общественных туалетов</t>
  </si>
  <si>
    <t>2 шт.</t>
  </si>
  <si>
    <t>Содержание в чистоте общественных туалетов</t>
  </si>
  <si>
    <t>Ликвидация несанкционированных свалок</t>
  </si>
  <si>
    <t>уход за газонами</t>
  </si>
  <si>
    <t>уход за цветниками</t>
  </si>
  <si>
    <t>Итого на содержание</t>
  </si>
  <si>
    <t>ремонт и покраска парковых скамеек</t>
  </si>
  <si>
    <t>Итого на текущий ремонт</t>
  </si>
  <si>
    <t>Капитальный ремонт</t>
  </si>
  <si>
    <t>Итого на капитальный ремонт</t>
  </si>
  <si>
    <t>Содержание улично-дорожной сети ( содержание, уборка, паспортизация)</t>
  </si>
  <si>
    <t>12</t>
  </si>
  <si>
    <t>Приобретение: газонокосилок, мотокос, бензопил, мотоблоков.</t>
  </si>
  <si>
    <t>11.1.</t>
  </si>
  <si>
    <t>11.2.</t>
  </si>
  <si>
    <t>Содержание зеленых насаждений</t>
  </si>
  <si>
    <t>Текущий ремонт зеленых насаждений</t>
  </si>
  <si>
    <t xml:space="preserve">ЛКСП "Лисичанскводоканал" </t>
  </si>
  <si>
    <t>КП "Лисичансктеплосеть"</t>
  </si>
  <si>
    <t>743,8т.м2</t>
  </si>
  <si>
    <t>3,0т.м2</t>
  </si>
  <si>
    <t>3,6т.м2.</t>
  </si>
  <si>
    <t>2,1т.м2.</t>
  </si>
  <si>
    <t xml:space="preserve">2012 год </t>
  </si>
  <si>
    <t>Ожидаемое выполнение программы благоустройства и экономического развития в 2011 г.</t>
  </si>
  <si>
    <t>2012 год</t>
  </si>
  <si>
    <t>Ожидаемое выполнение программы  в  2011 г.</t>
  </si>
  <si>
    <t>Приобретение специализированной техники: пескоразбрасыватель, экскаватор,  автогрейдер, асфальтоукладчик, каток, погрузчик фронтальный одноковшовый.</t>
  </si>
  <si>
    <t>Паспортизация и инвентаризация  ливневых стоков</t>
  </si>
  <si>
    <t>Ожидаемое выполнение программы благоустройства  в  2011 г.</t>
  </si>
  <si>
    <t>Замена светильников на ЖКУ - 150 и ЖКУ - 250(высокоинтенсивные и энергосберигающие).</t>
  </si>
  <si>
    <t xml:space="preserve">Проведение (периодического) технического освидетельствования 19 лифтов </t>
  </si>
  <si>
    <t xml:space="preserve">Проведение экспертного обследования 109  лифтов со сроком службы 25 лет  </t>
  </si>
  <si>
    <t xml:space="preserve">Объем финансирования в 2012г. </t>
  </si>
  <si>
    <t>Ожидаемое выполнение программы за 2011г.</t>
  </si>
  <si>
    <t>332 шт.</t>
  </si>
  <si>
    <t>Внедрение технологий раздельного сбора ТБО (приобретение контейнеров для сбора ПЭТ бутылок)</t>
  </si>
  <si>
    <t>Разработка схемы санитарной очистки г.Лисичанска</t>
  </si>
  <si>
    <t>уход за деревьями (в т.ч. удаление аварийных деревьев на территории громады г.Лисичанска и придомовых территориях жилого фонда коммунальной собственности Лисичанского городского совета, г.Новодружеска и Приволья).</t>
  </si>
  <si>
    <t>подсев газонов до 25% общей площади (ул. Комсомольская, ул. Калинина, ул. Свердлова, ул.Ленина, пр. Ленина,)</t>
  </si>
  <si>
    <t>посадка цветников (ул. Ленина, сквер мемориала "Вечный огонь", сквер стадиона "Шахтер", сквер мемориала "Память", пр.Ленина, ул. Комсомольская, ул. Ворошилова, Советская ,парковая зона в р-не больницы им.Титова,сквер мемориала Танк, сквер Гагарина, сад за памятником Ленина,сквер Центральный, сквер ЦРМШ)</t>
  </si>
  <si>
    <t xml:space="preserve">посадка отдельных лиственных, хвойных деревьев </t>
  </si>
  <si>
    <t>11.3.</t>
  </si>
  <si>
    <t>12.1.</t>
  </si>
  <si>
    <t>1628м3</t>
  </si>
  <si>
    <t>1; навесное оборудование</t>
  </si>
  <si>
    <t>тыс.грн.</t>
  </si>
  <si>
    <t>Субвенция с госбюджета</t>
  </si>
  <si>
    <t>Проведение технической экспертизы  автодорог</t>
  </si>
  <si>
    <t>Капитальный ремонт зеленых насаждений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</si>
  <si>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</si>
  <si>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</si>
  <si>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Мероприятия по ремонту и благоустройству жилищного фонда коммунальной собственности Лисичанского городского совета на 2012 год.</t>
  </si>
  <si>
    <t>Виды работ</t>
  </si>
  <si>
    <t>Источники финансирования, тыс.грн</t>
  </si>
  <si>
    <t>государственный бюджет</t>
  </si>
  <si>
    <t>местный бюджет</t>
  </si>
  <si>
    <t>прочие источники</t>
  </si>
  <si>
    <t>Ремонт мягкой кровли</t>
  </si>
  <si>
    <t xml:space="preserve"> -</t>
  </si>
  <si>
    <t>Ремонт шиферной кровли</t>
  </si>
  <si>
    <t xml:space="preserve">Ремонт подъездов </t>
  </si>
  <si>
    <t>шт.</t>
  </si>
  <si>
    <t xml:space="preserve">Ремонт оголовков дымовентканалов </t>
  </si>
  <si>
    <t>5.</t>
  </si>
  <si>
    <t xml:space="preserve">Устройство коньков шиферной кровли </t>
  </si>
  <si>
    <t>м/п.</t>
  </si>
  <si>
    <t xml:space="preserve">Ремонт входных козырьков </t>
  </si>
  <si>
    <t xml:space="preserve">Ремонт крылец </t>
  </si>
  <si>
    <t xml:space="preserve">Ремонт температурных швов </t>
  </si>
  <si>
    <t>м/п</t>
  </si>
  <si>
    <t xml:space="preserve">Штукатурка цоколя </t>
  </si>
  <si>
    <t xml:space="preserve">Установка дверей </t>
  </si>
  <si>
    <t>Ремонт окон</t>
  </si>
  <si>
    <t>Ремонт  дверей</t>
  </si>
  <si>
    <t xml:space="preserve">Ремонт отмостки </t>
  </si>
  <si>
    <t xml:space="preserve">Ревизия ВРЩ  </t>
  </si>
  <si>
    <t>Окраска газового коллектора</t>
  </si>
  <si>
    <t>Остекление оконных переплетов</t>
  </si>
  <si>
    <t>Ремонт парапетных плит</t>
  </si>
  <si>
    <t xml:space="preserve">Ремонт детских игровых площадок </t>
  </si>
  <si>
    <t>Замена в/д сетей водоснабжения</t>
  </si>
  <si>
    <t>Замена в/д сетей  водоотведения</t>
  </si>
  <si>
    <t>Замена  в/д сетей теплоснабжения</t>
  </si>
  <si>
    <t>Приложение № 5.1</t>
  </si>
  <si>
    <t>Приобрретение светильников</t>
  </si>
  <si>
    <t>Работы по регулированию численности бездомных животных.</t>
  </si>
  <si>
    <t>12.2.</t>
  </si>
  <si>
    <t>12.3.</t>
  </si>
  <si>
    <t>12.4.</t>
  </si>
  <si>
    <t>13.1.</t>
  </si>
  <si>
    <t>Приобретение садового пылесоса</t>
  </si>
  <si>
    <t>Приложение №5.7</t>
  </si>
  <si>
    <r>
      <t>м</t>
    </r>
    <r>
      <rPr>
        <vertAlign val="superscript"/>
        <sz val="11"/>
        <rFont val="Times New Roman"/>
        <family val="1"/>
      </rPr>
      <t>2</t>
    </r>
  </si>
  <si>
    <t>Капитальный ремонт плит межэтажного перекрытия</t>
  </si>
  <si>
    <t>Мероприятия по реформированию и децентрализации теплообеспечения жилого фонда - оборудование систем индивидуального (поквартирного) отопления квартир льготной категории граждан</t>
  </si>
  <si>
    <t xml:space="preserve">Капитальный ремонт отмостки вдоль жилых домов </t>
  </si>
  <si>
    <t>Обследование, оценка технического состояния стеновых блоков жилых домов и изготовление проектно-сметнойдокументации.</t>
  </si>
  <si>
    <t>Обследование, оценка технического состояния межэтажных перекрытий жилых домов и изготовление проектно-сметнойдокументации.</t>
  </si>
  <si>
    <t>Капитальный ремонт плит  перекрытия жилых домов</t>
  </si>
  <si>
    <t>Капитальный ремонт внутридомовых инженерных сетей жилых домов</t>
  </si>
  <si>
    <t>Приобрретение  опор</t>
  </si>
  <si>
    <t>местный  бюджет</t>
  </si>
  <si>
    <t xml:space="preserve">местного бюджета - спецфонд (регистрация транспортных средств)  </t>
  </si>
  <si>
    <t>в том числе за счет средств:</t>
  </si>
  <si>
    <t>Проект "Капремонт автодороги по ул.Комсомольской"</t>
  </si>
  <si>
    <t>Капитальный ремонт 2 светофоров</t>
  </si>
  <si>
    <t>Капитальный ремонт и восстановление разграбленных 2 лифтов.</t>
  </si>
  <si>
    <t>Капитальный ремонт квартиры, котороя расположена по адресу: г.Лисичанск кв.Дружбы народов, дом 24 кв.77 (замена оконных блоков, балконных дверей и радиаторов отопления)</t>
  </si>
  <si>
    <t>от                       №</t>
  </si>
  <si>
    <t xml:space="preserve">к решению городского совета      </t>
  </si>
  <si>
    <t>Приложение 5</t>
  </si>
  <si>
    <t xml:space="preserve">КП "Лисичанскгорсвет"                                  </t>
  </si>
  <si>
    <t>Приложение № 5.3</t>
  </si>
  <si>
    <t xml:space="preserve">                                                         ЛКАТП № 032806                             </t>
  </si>
  <si>
    <t xml:space="preserve"> Приложение № 5.4.</t>
  </si>
  <si>
    <t>№ з/п</t>
  </si>
  <si>
    <t xml:space="preserve">  название мероприятия</t>
  </si>
  <si>
    <t>Общая сметная стоимость,</t>
  </si>
  <si>
    <t xml:space="preserve"> тыс грн..</t>
  </si>
  <si>
    <t>Предложения по финансированию в 2012 году, тыс. грн.</t>
  </si>
  <si>
    <t>Из областного бюджета</t>
  </si>
  <si>
    <t>Из местного бюджета</t>
  </si>
  <si>
    <t>Разработка проектно-сметной документации на первую очередь строительства модульных очистных сооружений на основе существующей канализационной сети города Лисичанска</t>
  </si>
  <si>
    <t>Модернизация существующей канализационной сети г.Лисичанска.</t>
  </si>
  <si>
    <r>
      <t xml:space="preserve">Реконструкция городских очистных сооружений № </t>
    </r>
    <r>
      <rPr>
        <sz val="10"/>
        <rFont val="Arial Unicode MS"/>
        <family val="2"/>
      </rPr>
      <t>​​</t>
    </r>
    <r>
      <rPr>
        <sz val="10"/>
        <rFont val="Times New Roman"/>
        <family val="1"/>
      </rPr>
      <t>1 (замена изношенного трубопровода влажного осадка)</t>
    </r>
  </si>
  <si>
    <t>Приобретение погружных насосов в комплекте со шкафами управления.</t>
  </si>
  <si>
    <t>Капитальный ремонт на участке южного водовода от центральной насосной к 41 микрарайону.</t>
  </si>
  <si>
    <t>Капитальный ремонт на участке трубопровода Белогоровского водовода.</t>
  </si>
  <si>
    <t>Приобретение трубопровода  ДУ630х8.</t>
  </si>
  <si>
    <t>Приобретение трубопровода  ДУ325х6.</t>
  </si>
  <si>
    <t>Итого</t>
  </si>
  <si>
    <t>Приложение №5.6</t>
  </si>
  <si>
    <r>
      <t xml:space="preserve">ЛКСП «Лисичанскводоканал»  2012 год.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</t>
    </r>
  </si>
  <si>
    <t>Заместитель городского головы</t>
  </si>
  <si>
    <t xml:space="preserve">   В.Н.Анцупов </t>
  </si>
  <si>
    <t>Приобретение систем, приборов, оборудования специального транспорта  для осуществления контроля за количеством и качеством поверх-ностных, подземных и сточных вод и сбросов вредных веществ в водные ресурсы</t>
  </si>
  <si>
    <t>13</t>
  </si>
  <si>
    <t>15</t>
  </si>
  <si>
    <t>14</t>
  </si>
  <si>
    <t>Изготовление проектно-сметной документации на капитальный ремонт автодорог города.</t>
  </si>
  <si>
    <t>Покраска ограждения по пр.Ленина.</t>
  </si>
  <si>
    <t>Текущий ремонт ливневой канализации</t>
  </si>
  <si>
    <t xml:space="preserve">                                Приложение №5.3.</t>
  </si>
  <si>
    <t>Ожидаемое выполнение программы благоустройства и экономического развития ЖКХ в 2011 г.</t>
  </si>
  <si>
    <t xml:space="preserve">В том числе </t>
  </si>
  <si>
    <t xml:space="preserve">объем финансирования                  всего </t>
  </si>
  <si>
    <t xml:space="preserve">средства государственного бюджета </t>
  </si>
  <si>
    <t xml:space="preserve">средства предприятия </t>
  </si>
  <si>
    <t>Закрытие двенадцати убыточных  котельных по г.Лисичанску.</t>
  </si>
  <si>
    <t xml:space="preserve">5котел.  </t>
  </si>
  <si>
    <t>КП "Лисичанское троллейбусное управление"</t>
  </si>
  <si>
    <t>Дотация</t>
  </si>
  <si>
    <t xml:space="preserve"> - </t>
  </si>
  <si>
    <t>Приобретение преобразователя и контакторной панели</t>
  </si>
  <si>
    <t>Приобретение водонагревательных котлов</t>
  </si>
  <si>
    <t>Секретарь городского совета</t>
  </si>
  <si>
    <t>С.Г.Баранник</t>
  </si>
  <si>
    <t>от 27.09.2012г. № 37/632</t>
  </si>
  <si>
    <t xml:space="preserve">   С.Г.Баранник</t>
  </si>
  <si>
    <t xml:space="preserve">  С.Г.Баранник</t>
  </si>
  <si>
    <t>от27.09.2012 г.  № 37/632</t>
  </si>
  <si>
    <t>от  27.09.2012 г. № 37/632</t>
  </si>
  <si>
    <r>
      <rPr>
        <i/>
        <sz val="9"/>
        <rFont val="Times New Roman"/>
        <family val="1"/>
      </rPr>
      <t>Приложение №5.5</t>
    </r>
    <r>
      <rPr>
        <sz val="9"/>
        <rFont val="Times New Roman"/>
        <family val="1"/>
      </rPr>
      <t xml:space="preserve">                                              к решению городского совета                         от  27.09.2012 г.   № 37/632                      </t>
    </r>
  </si>
  <si>
    <t>от 27.09.2012 г.  № 37/632</t>
  </si>
  <si>
    <r>
      <rPr>
        <i/>
        <sz val="9"/>
        <rFont val="Times New Roman"/>
        <family val="1"/>
      </rPr>
      <t>Приложение №5.9</t>
    </r>
    <r>
      <rPr>
        <sz val="9"/>
        <rFont val="Times New Roman"/>
        <family val="1"/>
      </rPr>
      <t xml:space="preserve">                                              к решению городского совета                         от 27.09.2012 г. № 37/632                       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</si>
</sst>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0.0000"/>
    <numFmt numFmtId="184" formatCode="0.00000"/>
    <numFmt numFmtId="185" formatCode="0.000000"/>
    <numFmt numFmtId="186" formatCode="0.0000000"/>
  </numFmts>
  <fonts count="50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8"/>
      <name val="Times New Roman"/>
      <family val="0"/>
    </font>
    <font>
      <sz val="14"/>
      <name val="Times New Roman"/>
      <family val="0"/>
    </font>
    <font>
      <i/>
      <sz val="11"/>
      <name val="Times New Roman"/>
      <family val="1"/>
    </font>
    <font>
      <b/>
      <sz val="11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vertAlign val="superscript"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sz val="10"/>
      <name val="Arial Unicode MS"/>
      <family val="2"/>
    </font>
    <font>
      <b/>
      <i/>
      <sz val="9"/>
      <name val="Times New Roman"/>
      <family val="1"/>
    </font>
    <font>
      <sz val="14"/>
      <name val="Times New Roman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center" vertical="distributed" wrapText="1"/>
    </xf>
    <xf numFmtId="172" fontId="3" fillId="0" borderId="10" xfId="0" applyNumberFormat="1" applyFont="1" applyBorder="1" applyAlignment="1">
      <alignment horizontal="center" vertical="distributed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distributed" wrapText="1"/>
    </xf>
    <xf numFmtId="0" fontId="0" fillId="24" borderId="10" xfId="0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left" vertical="distributed" wrapText="1"/>
    </xf>
    <xf numFmtId="172" fontId="6" fillId="0" borderId="10" xfId="0" applyNumberFormat="1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distributed" wrapText="1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left" vertical="distributed" wrapText="1"/>
    </xf>
    <xf numFmtId="172" fontId="4" fillId="0" borderId="10" xfId="0" applyNumberFormat="1" applyFont="1" applyBorder="1" applyAlignment="1">
      <alignment horizontal="left" vertical="distributed" wrapText="1"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1" fontId="18" fillId="0" borderId="0" xfId="6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/>
    </xf>
    <xf numFmtId="178" fontId="8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82" fontId="8" fillId="0" borderId="10" xfId="6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ill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/>
    </xf>
    <xf numFmtId="178" fontId="1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79" fontId="12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distributed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184" fontId="21" fillId="0" borderId="13" xfId="0" applyNumberFormat="1" applyFont="1" applyBorder="1" applyAlignment="1">
      <alignment horizontal="center" vertical="top" wrapText="1"/>
    </xf>
    <xf numFmtId="184" fontId="10" fillId="0" borderId="13" xfId="0" applyNumberFormat="1" applyFont="1" applyBorder="1" applyAlignment="1">
      <alignment horizontal="center" vertical="top" wrapText="1"/>
    </xf>
    <xf numFmtId="180" fontId="8" fillId="0" borderId="10" xfId="60" applyNumberFormat="1" applyFont="1" applyBorder="1" applyAlignment="1">
      <alignment horizontal="center" vertical="center"/>
    </xf>
    <xf numFmtId="184" fontId="8" fillId="24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distributed" wrapText="1"/>
    </xf>
    <xf numFmtId="178" fontId="0" fillId="0" borderId="23" xfId="0" applyNumberForma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24" xfId="0" applyFont="1" applyBorder="1" applyAlignment="1">
      <alignment horizontal="left" vertical="distributed" wrapText="1"/>
    </xf>
    <xf numFmtId="0" fontId="3" fillId="0" borderId="25" xfId="0" applyFont="1" applyBorder="1" applyAlignment="1">
      <alignment horizontal="center" vertical="distributed" wrapText="1"/>
    </xf>
    <xf numFmtId="172" fontId="4" fillId="0" borderId="26" xfId="0" applyNumberFormat="1" applyFont="1" applyBorder="1" applyAlignment="1">
      <alignment horizontal="center" vertical="distributed" wrapText="1"/>
    </xf>
    <xf numFmtId="178" fontId="4" fillId="0" borderId="26" xfId="0" applyNumberFormat="1" applyFont="1" applyBorder="1" applyAlignment="1">
      <alignment horizontal="center" vertical="distributed" wrapText="1"/>
    </xf>
    <xf numFmtId="172" fontId="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distributed" wrapText="1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8" fontId="12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172" fontId="12" fillId="0" borderId="27" xfId="0" applyNumberFormat="1" applyFont="1" applyBorder="1" applyAlignment="1">
      <alignment horizont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172" fontId="12" fillId="0" borderId="28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 readingOrder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170" fontId="12" fillId="0" borderId="28" xfId="43" applyFont="1" applyBorder="1" applyAlignment="1">
      <alignment horizontal="left" vertical="top" wrapText="1"/>
    </xf>
    <xf numFmtId="170" fontId="12" fillId="0" borderId="27" xfId="43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12" fillId="0" borderId="28" xfId="0" applyNumberFormat="1" applyFont="1" applyBorder="1" applyAlignment="1">
      <alignment horizontal="center" wrapText="1"/>
    </xf>
    <xf numFmtId="2" fontId="12" fillId="0" borderId="27" xfId="0" applyNumberFormat="1" applyFont="1" applyBorder="1" applyAlignment="1">
      <alignment horizontal="center" wrapText="1"/>
    </xf>
    <xf numFmtId="178" fontId="12" fillId="0" borderId="28" xfId="0" applyNumberFormat="1" applyFont="1" applyBorder="1" applyAlignment="1">
      <alignment horizontal="center" wrapText="1"/>
    </xf>
    <xf numFmtId="178" fontId="12" fillId="0" borderId="2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2">
      <selection activeCell="L33" sqref="L33"/>
    </sheetView>
  </sheetViews>
  <sheetFormatPr defaultColWidth="9.33203125" defaultRowHeight="12.75"/>
  <cols>
    <col min="1" max="1" width="3.83203125" style="5" customWidth="1"/>
    <col min="2" max="2" width="42.5" style="5" customWidth="1"/>
    <col min="3" max="3" width="8" style="6" customWidth="1"/>
    <col min="4" max="4" width="9" style="6" customWidth="1"/>
    <col min="5" max="5" width="7.33203125" style="5" customWidth="1"/>
    <col min="6" max="6" width="11.16015625" style="5" customWidth="1"/>
    <col min="7" max="7" width="11.5" style="5" customWidth="1"/>
    <col min="8" max="8" width="10" style="5" customWidth="1"/>
    <col min="9" max="9" width="11.66015625" style="5" customWidth="1"/>
    <col min="10" max="10" width="15" style="5" customWidth="1"/>
    <col min="11" max="16384" width="9.33203125" style="5" customWidth="1"/>
  </cols>
  <sheetData>
    <row r="1" ht="15">
      <c r="H1" s="90" t="s">
        <v>162</v>
      </c>
    </row>
    <row r="2" spans="8:10" ht="15.75">
      <c r="H2" s="198" t="s">
        <v>188</v>
      </c>
      <c r="I2" s="198"/>
      <c r="J2" s="198"/>
    </row>
    <row r="3" spans="8:10" ht="15.75">
      <c r="H3" s="198" t="s">
        <v>187</v>
      </c>
      <c r="I3" s="198"/>
      <c r="J3" s="198"/>
    </row>
    <row r="4" spans="1:7" ht="33" customHeight="1">
      <c r="A4" s="199" t="s">
        <v>50</v>
      </c>
      <c r="B4" s="199"/>
      <c r="C4" s="199"/>
      <c r="D4" s="199"/>
      <c r="E4" s="199"/>
      <c r="F4" s="199"/>
      <c r="G4" s="199"/>
    </row>
    <row r="5" spans="2:8" ht="14.25">
      <c r="B5" s="6"/>
      <c r="H5" s="42" t="s">
        <v>49</v>
      </c>
    </row>
    <row r="6" spans="1:10" ht="27" customHeight="1">
      <c r="A6" s="200" t="s">
        <v>21</v>
      </c>
      <c r="B6" s="201" t="s">
        <v>22</v>
      </c>
      <c r="C6" s="200" t="s">
        <v>104</v>
      </c>
      <c r="D6" s="200"/>
      <c r="E6" s="200" t="s">
        <v>23</v>
      </c>
      <c r="F6" s="200"/>
      <c r="G6" s="202" t="s">
        <v>103</v>
      </c>
      <c r="H6" s="202"/>
      <c r="I6" s="202"/>
      <c r="J6" s="202"/>
    </row>
    <row r="7" spans="1:10" ht="54.75" customHeight="1">
      <c r="A7" s="200"/>
      <c r="B7" s="201"/>
      <c r="C7" s="200"/>
      <c r="D7" s="200"/>
      <c r="E7" s="200"/>
      <c r="F7" s="200"/>
      <c r="G7" s="203" t="s">
        <v>39</v>
      </c>
      <c r="H7" s="204" t="s">
        <v>38</v>
      </c>
      <c r="I7" s="204"/>
      <c r="J7" s="204"/>
    </row>
    <row r="8" spans="1:10" ht="47.25" customHeight="1">
      <c r="A8" s="200"/>
      <c r="B8" s="201"/>
      <c r="C8" s="25" t="s">
        <v>35</v>
      </c>
      <c r="D8" s="26" t="s">
        <v>20</v>
      </c>
      <c r="E8" s="25" t="s">
        <v>36</v>
      </c>
      <c r="F8" s="26" t="s">
        <v>20</v>
      </c>
      <c r="G8" s="203"/>
      <c r="H8" s="23" t="s">
        <v>40</v>
      </c>
      <c r="I8" s="23" t="s">
        <v>41</v>
      </c>
      <c r="J8" s="23" t="s">
        <v>125</v>
      </c>
    </row>
    <row r="9" spans="1:10" ht="12.75" customHeight="1">
      <c r="A9" s="23">
        <v>1</v>
      </c>
      <c r="B9" s="23">
        <v>2</v>
      </c>
      <c r="C9" s="23">
        <v>3</v>
      </c>
      <c r="D9" s="24">
        <v>4</v>
      </c>
      <c r="E9" s="23">
        <v>5</v>
      </c>
      <c r="F9" s="24">
        <v>6</v>
      </c>
      <c r="G9" s="23">
        <v>7</v>
      </c>
      <c r="H9" s="23">
        <v>8</v>
      </c>
      <c r="I9" s="23">
        <v>9</v>
      </c>
      <c r="J9" s="23">
        <v>9</v>
      </c>
    </row>
    <row r="10" spans="1:10" ht="21" customHeight="1">
      <c r="A10" s="27">
        <v>1</v>
      </c>
      <c r="B10" s="28" t="s">
        <v>37</v>
      </c>
      <c r="C10" s="29">
        <v>10.6</v>
      </c>
      <c r="D10" s="30">
        <v>1163.1</v>
      </c>
      <c r="E10" s="29">
        <v>117.5</v>
      </c>
      <c r="F10" s="22">
        <v>15300</v>
      </c>
      <c r="G10" s="153">
        <f>H10+I10+J10</f>
        <v>2010.0129</v>
      </c>
      <c r="H10" s="22"/>
      <c r="I10" s="22"/>
      <c r="J10" s="109">
        <v>2010.0129</v>
      </c>
    </row>
    <row r="11" spans="1:10" ht="21" customHeight="1">
      <c r="A11" s="31" t="s">
        <v>26</v>
      </c>
      <c r="B11" s="32" t="s">
        <v>45</v>
      </c>
      <c r="C11" s="29"/>
      <c r="D11" s="30"/>
      <c r="E11" s="33">
        <v>19.2</v>
      </c>
      <c r="F11" s="22">
        <v>1920</v>
      </c>
      <c r="G11" s="22">
        <f aca="true" t="shared" si="0" ref="G11:G21">H11+I11+J11</f>
        <v>0</v>
      </c>
      <c r="H11" s="22"/>
      <c r="I11" s="22"/>
      <c r="J11" s="22"/>
    </row>
    <row r="12" spans="1:10" ht="21" customHeight="1">
      <c r="A12" s="31" t="s">
        <v>27</v>
      </c>
      <c r="B12" s="28" t="s">
        <v>46</v>
      </c>
      <c r="C12" s="29"/>
      <c r="D12" s="29"/>
      <c r="E12" s="33">
        <v>15.4</v>
      </c>
      <c r="F12" s="22">
        <v>2772</v>
      </c>
      <c r="G12" s="22">
        <f t="shared" si="0"/>
        <v>0</v>
      </c>
      <c r="H12" s="22"/>
      <c r="I12" s="22"/>
      <c r="J12" s="22"/>
    </row>
    <row r="13" spans="1:10" ht="23.25" customHeight="1">
      <c r="A13" s="31" t="s">
        <v>28</v>
      </c>
      <c r="B13" s="28" t="s">
        <v>126</v>
      </c>
      <c r="C13" s="23"/>
      <c r="D13" s="23"/>
      <c r="E13" s="27"/>
      <c r="F13" s="22"/>
      <c r="G13" s="89">
        <v>5.929</v>
      </c>
      <c r="H13" s="22"/>
      <c r="I13" s="89">
        <v>5.929</v>
      </c>
      <c r="J13" s="22"/>
    </row>
    <row r="14" spans="1:10" ht="21" customHeight="1">
      <c r="A14" s="31" t="s">
        <v>29</v>
      </c>
      <c r="B14" s="28" t="s">
        <v>42</v>
      </c>
      <c r="C14" s="30">
        <v>12.5</v>
      </c>
      <c r="D14" s="29">
        <v>1499.9</v>
      </c>
      <c r="E14" s="34">
        <v>108.6</v>
      </c>
      <c r="F14" s="22">
        <v>19500</v>
      </c>
      <c r="G14" s="110">
        <f t="shared" si="0"/>
        <v>666.0641400000001</v>
      </c>
      <c r="H14" s="22"/>
      <c r="I14" s="111">
        <v>0.46414</v>
      </c>
      <c r="J14" s="22">
        <v>665.6</v>
      </c>
    </row>
    <row r="15" spans="1:10" ht="26.25" customHeight="1">
      <c r="A15" s="31" t="s">
        <v>30</v>
      </c>
      <c r="B15" s="28" t="s">
        <v>88</v>
      </c>
      <c r="C15" s="23"/>
      <c r="D15" s="23">
        <v>738</v>
      </c>
      <c r="E15" s="27"/>
      <c r="F15" s="34"/>
      <c r="G15" s="89">
        <f t="shared" si="0"/>
        <v>369.83299999999997</v>
      </c>
      <c r="H15" s="22">
        <v>250</v>
      </c>
      <c r="I15" s="89">
        <v>119.833</v>
      </c>
      <c r="J15" s="22"/>
    </row>
    <row r="16" spans="1:10" ht="25.5" customHeight="1">
      <c r="A16" s="31" t="s">
        <v>31</v>
      </c>
      <c r="B16" s="28" t="s">
        <v>106</v>
      </c>
      <c r="C16" s="23"/>
      <c r="D16" s="23"/>
      <c r="E16" s="27"/>
      <c r="F16" s="34"/>
      <c r="G16" s="22">
        <f t="shared" si="0"/>
        <v>0</v>
      </c>
      <c r="H16" s="22"/>
      <c r="I16" s="22"/>
      <c r="J16" s="22"/>
    </row>
    <row r="17" spans="1:10" ht="21" customHeight="1">
      <c r="A17" s="31" t="s">
        <v>32</v>
      </c>
      <c r="B17" s="28" t="s">
        <v>183</v>
      </c>
      <c r="C17" s="23"/>
      <c r="D17" s="23"/>
      <c r="E17" s="27"/>
      <c r="F17" s="34"/>
      <c r="G17" s="22">
        <f t="shared" si="0"/>
        <v>4</v>
      </c>
      <c r="H17" s="22"/>
      <c r="I17" s="22">
        <v>4</v>
      </c>
      <c r="J17" s="22"/>
    </row>
    <row r="18" spans="1:10" ht="21" customHeight="1">
      <c r="A18" s="31" t="s">
        <v>33</v>
      </c>
      <c r="B18" s="28" t="s">
        <v>43</v>
      </c>
      <c r="C18" s="23"/>
      <c r="D18" s="23">
        <v>469.4</v>
      </c>
      <c r="E18" s="27"/>
      <c r="F18" s="34"/>
      <c r="G18" s="22">
        <f t="shared" si="0"/>
        <v>237.134</v>
      </c>
      <c r="H18" s="89">
        <v>237.134</v>
      </c>
      <c r="I18" s="34"/>
      <c r="J18" s="34"/>
    </row>
    <row r="19" spans="1:10" ht="21" customHeight="1">
      <c r="A19" s="31" t="s">
        <v>34</v>
      </c>
      <c r="B19" s="28" t="s">
        <v>13</v>
      </c>
      <c r="C19" s="23"/>
      <c r="D19" s="23">
        <v>56</v>
      </c>
      <c r="E19" s="27"/>
      <c r="F19" s="34"/>
      <c r="G19" s="89">
        <f t="shared" si="0"/>
        <v>30.703</v>
      </c>
      <c r="H19" s="22"/>
      <c r="I19" s="89">
        <v>30.703</v>
      </c>
      <c r="J19" s="22"/>
    </row>
    <row r="20" spans="1:10" ht="21" customHeight="1">
      <c r="A20" s="31" t="s">
        <v>44</v>
      </c>
      <c r="B20" s="28" t="s">
        <v>18</v>
      </c>
      <c r="C20" s="23"/>
      <c r="D20" s="35">
        <v>2.5</v>
      </c>
      <c r="E20" s="27"/>
      <c r="F20" s="34"/>
      <c r="G20" s="152">
        <v>3.94844</v>
      </c>
      <c r="H20" s="89"/>
      <c r="I20" s="111">
        <v>3.94844</v>
      </c>
      <c r="J20" s="22"/>
    </row>
    <row r="21" spans="1:10" ht="60" customHeight="1">
      <c r="A21" s="36" t="s">
        <v>89</v>
      </c>
      <c r="B21" s="28" t="s">
        <v>105</v>
      </c>
      <c r="C21" s="23"/>
      <c r="D21" s="35"/>
      <c r="E21" s="27"/>
      <c r="F21" s="34"/>
      <c r="G21" s="22">
        <f t="shared" si="0"/>
        <v>0</v>
      </c>
      <c r="H21" s="22"/>
      <c r="I21" s="22"/>
      <c r="J21" s="22"/>
    </row>
    <row r="22" spans="1:10" ht="35.25" customHeight="1">
      <c r="A22" s="31" t="s">
        <v>215</v>
      </c>
      <c r="B22" s="28" t="s">
        <v>218</v>
      </c>
      <c r="C22" s="23"/>
      <c r="D22" s="23"/>
      <c r="E22" s="27"/>
      <c r="F22" s="34"/>
      <c r="G22" s="89">
        <v>12.78</v>
      </c>
      <c r="H22" s="22"/>
      <c r="I22" s="89">
        <v>12.78</v>
      </c>
      <c r="J22" s="22"/>
    </row>
    <row r="23" spans="1:10" ht="21" customHeight="1">
      <c r="A23" s="31" t="s">
        <v>217</v>
      </c>
      <c r="B23" s="28" t="s">
        <v>219</v>
      </c>
      <c r="C23" s="23"/>
      <c r="D23" s="35"/>
      <c r="E23" s="27"/>
      <c r="F23" s="34"/>
      <c r="G23" s="89">
        <f>H23+I23+J23</f>
        <v>9.36062</v>
      </c>
      <c r="H23" s="89"/>
      <c r="I23" s="111">
        <v>9.36062</v>
      </c>
      <c r="J23" s="22"/>
    </row>
    <row r="24" spans="1:10" ht="60" customHeight="1">
      <c r="A24" s="36" t="s">
        <v>216</v>
      </c>
      <c r="B24" s="28" t="s">
        <v>220</v>
      </c>
      <c r="C24" s="23"/>
      <c r="D24" s="35"/>
      <c r="E24" s="27"/>
      <c r="F24" s="34"/>
      <c r="G24" s="89">
        <f>H24+I24+J24</f>
        <v>14.86894</v>
      </c>
      <c r="H24" s="22"/>
      <c r="I24" s="111">
        <v>14.86894</v>
      </c>
      <c r="J24" s="22"/>
    </row>
    <row r="25" spans="1:10" s="1" customFormat="1" ht="23.25" customHeight="1">
      <c r="A25" s="2"/>
      <c r="B25" s="37" t="s">
        <v>4</v>
      </c>
      <c r="C25" s="38">
        <v>23.1</v>
      </c>
      <c r="D25" s="39">
        <v>3928.9</v>
      </c>
      <c r="E25" s="40">
        <f>SUM(E10:E21)</f>
        <v>260.7</v>
      </c>
      <c r="F25" s="41">
        <f>SUM(F10:F21)</f>
        <v>39492</v>
      </c>
      <c r="G25" s="112">
        <f>SUM(G10:G24)</f>
        <v>3364.6340400000004</v>
      </c>
      <c r="H25" s="112">
        <f>SUM(H10:H24)</f>
        <v>487.134</v>
      </c>
      <c r="I25" s="112">
        <f>SUM(I10:I24)</f>
        <v>201.88714000000002</v>
      </c>
      <c r="J25" s="112">
        <f>SUM(J10:J24)</f>
        <v>2675.6129</v>
      </c>
    </row>
    <row r="26" spans="1:7" ht="12">
      <c r="A26" s="6"/>
      <c r="B26" s="6"/>
      <c r="E26" s="6"/>
      <c r="F26" s="6"/>
      <c r="G26" s="6"/>
    </row>
    <row r="27" spans="1:9" ht="18.75">
      <c r="A27" s="5"/>
      <c r="B27" s="148" t="s">
        <v>212</v>
      </c>
      <c r="F27" s="5"/>
      <c r="H27" s="185" t="s">
        <v>213</v>
      </c>
      <c r="I27" s="186"/>
    </row>
    <row r="28" spans="2:8" ht="18.75">
      <c r="B28" s="148"/>
      <c r="F28" s="5"/>
      <c r="H28" s="148"/>
    </row>
    <row r="29" spans="1:6" ht="12.75">
      <c r="A29" s="5"/>
      <c r="F29" s="5"/>
    </row>
    <row r="30" spans="1:8" ht="18.75">
      <c r="A30" s="5"/>
      <c r="B30" s="148" t="s">
        <v>234</v>
      </c>
      <c r="G30" s="149"/>
      <c r="H30" s="149" t="s">
        <v>235</v>
      </c>
    </row>
    <row r="31" spans="1:7" ht="12">
      <c r="A31" s="6"/>
      <c r="B31" s="6"/>
      <c r="E31" s="6"/>
      <c r="F31" s="6"/>
      <c r="G31" s="6"/>
    </row>
    <row r="32" spans="1:7" ht="12">
      <c r="A32" s="6"/>
      <c r="B32" s="6"/>
      <c r="E32" s="6"/>
      <c r="F32" s="6"/>
      <c r="G32" s="6"/>
    </row>
    <row r="33" spans="1:7" ht="12">
      <c r="A33" s="6"/>
      <c r="B33" s="6"/>
      <c r="E33" s="6"/>
      <c r="F33" s="6"/>
      <c r="G33" s="6"/>
    </row>
    <row r="34" spans="1:7" ht="12">
      <c r="A34" s="6"/>
      <c r="B34" s="6"/>
      <c r="E34" s="6"/>
      <c r="F34" s="6"/>
      <c r="G34" s="6"/>
    </row>
    <row r="35" spans="1:7" ht="12">
      <c r="A35" s="6"/>
      <c r="B35" s="6"/>
      <c r="E35" s="6"/>
      <c r="F35" s="6"/>
      <c r="G35" s="6"/>
    </row>
    <row r="36" spans="1:7" ht="12">
      <c r="A36" s="6"/>
      <c r="B36" s="6"/>
      <c r="E36" s="6"/>
      <c r="F36" s="6"/>
      <c r="G36" s="6"/>
    </row>
  </sheetData>
  <sheetProtection/>
  <mergeCells count="10">
    <mergeCell ref="H2:J2"/>
    <mergeCell ref="H3:J3"/>
    <mergeCell ref="A4:G4"/>
    <mergeCell ref="A6:A8"/>
    <mergeCell ref="B6:B8"/>
    <mergeCell ref="C6:D7"/>
    <mergeCell ref="E6:F7"/>
    <mergeCell ref="G6:J6"/>
    <mergeCell ref="G7:G8"/>
    <mergeCell ref="H7:J7"/>
  </mergeCells>
  <printOptions/>
  <pageMargins left="0.75" right="0.19" top="1" bottom="1" header="0.5" footer="0.5"/>
  <pageSetup fitToHeight="7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E3" sqref="E3:G3"/>
    </sheetView>
  </sheetViews>
  <sheetFormatPr defaultColWidth="9.33203125" defaultRowHeight="12.75"/>
  <cols>
    <col min="1" max="1" width="4.5" style="0" customWidth="1"/>
    <col min="2" max="2" width="40.5" style="0" customWidth="1"/>
    <col min="3" max="3" width="10.16015625" style="4" customWidth="1"/>
    <col min="4" max="4" width="9.5" style="4" customWidth="1"/>
    <col min="5" max="5" width="11" style="0" customWidth="1"/>
    <col min="6" max="6" width="11.5" style="0" customWidth="1"/>
    <col min="7" max="7" width="16.83203125" style="0" customWidth="1"/>
  </cols>
  <sheetData>
    <row r="1" ht="12.75">
      <c r="F1" t="s">
        <v>191</v>
      </c>
    </row>
    <row r="2" spans="5:7" ht="15.75">
      <c r="E2" s="198" t="s">
        <v>188</v>
      </c>
      <c r="F2" s="198"/>
      <c r="G2" s="198"/>
    </row>
    <row r="3" spans="5:7" ht="15.75">
      <c r="E3" s="198" t="s">
        <v>239</v>
      </c>
      <c r="F3" s="198"/>
      <c r="G3" s="198"/>
    </row>
    <row r="4" spans="1:7" ht="27" customHeight="1">
      <c r="A4" s="205" t="s">
        <v>190</v>
      </c>
      <c r="B4" s="205"/>
      <c r="C4" s="205"/>
      <c r="D4" s="205"/>
      <c r="E4" s="205"/>
      <c r="F4" s="205"/>
      <c r="G4" s="205"/>
    </row>
    <row r="5" ht="12.75">
      <c r="F5" t="s">
        <v>51</v>
      </c>
    </row>
    <row r="6" spans="1:7" ht="27" customHeight="1">
      <c r="A6" s="206" t="s">
        <v>21</v>
      </c>
      <c r="B6" s="207" t="s">
        <v>22</v>
      </c>
      <c r="C6" s="206" t="s">
        <v>107</v>
      </c>
      <c r="D6" s="206"/>
      <c r="E6" s="208" t="s">
        <v>23</v>
      </c>
      <c r="F6" s="209"/>
      <c r="G6" s="43" t="s">
        <v>103</v>
      </c>
    </row>
    <row r="7" spans="1:7" ht="46.5" customHeight="1">
      <c r="A7" s="206"/>
      <c r="B7" s="207"/>
      <c r="C7" s="206"/>
      <c r="D7" s="206"/>
      <c r="E7" s="208"/>
      <c r="F7" s="209"/>
      <c r="G7" s="206" t="s">
        <v>24</v>
      </c>
    </row>
    <row r="8" spans="1:7" ht="24" customHeight="1">
      <c r="A8" s="206"/>
      <c r="B8" s="207"/>
      <c r="C8" s="43" t="s">
        <v>19</v>
      </c>
      <c r="D8" s="43" t="s">
        <v>20</v>
      </c>
      <c r="E8" s="125" t="s">
        <v>19</v>
      </c>
      <c r="F8" s="43" t="s">
        <v>20</v>
      </c>
      <c r="G8" s="206"/>
    </row>
    <row r="9" spans="1:7" ht="64.5" customHeight="1">
      <c r="A9" s="3">
        <v>1</v>
      </c>
      <c r="B9" s="119" t="s">
        <v>25</v>
      </c>
      <c r="C9" s="44"/>
      <c r="D9" s="45"/>
      <c r="E9" s="126" t="s">
        <v>48</v>
      </c>
      <c r="F9" s="46">
        <v>2251.4</v>
      </c>
      <c r="G9" s="66">
        <v>0</v>
      </c>
    </row>
    <row r="10" spans="1:7" ht="40.5" customHeight="1">
      <c r="A10" s="48" t="s">
        <v>26</v>
      </c>
      <c r="B10" s="120" t="s">
        <v>108</v>
      </c>
      <c r="C10" s="51"/>
      <c r="D10" s="51"/>
      <c r="E10" s="127">
        <v>1144</v>
      </c>
      <c r="F10" s="47">
        <v>835.1</v>
      </c>
      <c r="G10" s="66"/>
    </row>
    <row r="11" spans="1:7" ht="27" customHeight="1">
      <c r="A11" s="48" t="s">
        <v>27</v>
      </c>
      <c r="B11" s="120" t="s">
        <v>14</v>
      </c>
      <c r="C11" s="52">
        <v>2354</v>
      </c>
      <c r="D11" s="45">
        <v>1309.98</v>
      </c>
      <c r="E11" s="127">
        <v>2500</v>
      </c>
      <c r="F11" s="47">
        <v>2010</v>
      </c>
      <c r="G11" s="113">
        <v>1020</v>
      </c>
    </row>
    <row r="12" spans="1:7" ht="17.25" customHeight="1">
      <c r="A12" s="48"/>
      <c r="B12" s="121" t="s">
        <v>16</v>
      </c>
      <c r="C12" s="53"/>
      <c r="D12" s="54">
        <v>1310</v>
      </c>
      <c r="E12" s="128"/>
      <c r="F12" s="55">
        <v>5096.5</v>
      </c>
      <c r="G12" s="67">
        <f>G11</f>
        <v>1020</v>
      </c>
    </row>
    <row r="13" spans="1:7" ht="21.75" customHeight="1">
      <c r="A13" s="48" t="s">
        <v>28</v>
      </c>
      <c r="B13" s="122" t="s">
        <v>184</v>
      </c>
      <c r="C13" s="51"/>
      <c r="D13" s="51"/>
      <c r="E13" s="129">
        <v>11</v>
      </c>
      <c r="F13" s="50">
        <v>1210</v>
      </c>
      <c r="G13" s="114">
        <v>188.9</v>
      </c>
    </row>
    <row r="14" spans="1:7" ht="25.5">
      <c r="A14" s="48" t="s">
        <v>28</v>
      </c>
      <c r="B14" s="122" t="s">
        <v>15</v>
      </c>
      <c r="C14" s="52">
        <v>11</v>
      </c>
      <c r="D14" s="45">
        <v>304</v>
      </c>
      <c r="E14" s="130">
        <v>11</v>
      </c>
      <c r="F14" s="50">
        <v>168</v>
      </c>
      <c r="G14" s="114">
        <v>133.4</v>
      </c>
    </row>
    <row r="15" spans="1:7" ht="20.25" customHeight="1">
      <c r="A15" s="48"/>
      <c r="B15" s="120" t="s">
        <v>17</v>
      </c>
      <c r="C15" s="51"/>
      <c r="D15" s="56">
        <v>304</v>
      </c>
      <c r="E15" s="131"/>
      <c r="F15" s="47">
        <v>1378</v>
      </c>
      <c r="G15" s="66">
        <f>G14+G13</f>
        <v>322.3</v>
      </c>
    </row>
    <row r="16" spans="1:7" ht="33.75" customHeight="1">
      <c r="A16" s="48" t="s">
        <v>29</v>
      </c>
      <c r="B16" s="123" t="s">
        <v>185</v>
      </c>
      <c r="C16" s="16">
        <v>2</v>
      </c>
      <c r="D16" s="16">
        <v>262.7</v>
      </c>
      <c r="E16" s="132">
        <v>83</v>
      </c>
      <c r="F16" s="47">
        <v>24526.5</v>
      </c>
      <c r="G16" s="154">
        <v>321.36007</v>
      </c>
    </row>
    <row r="17" spans="1:7" ht="29.25" customHeight="1">
      <c r="A17" s="48" t="s">
        <v>30</v>
      </c>
      <c r="B17" s="123" t="s">
        <v>110</v>
      </c>
      <c r="C17" s="58">
        <v>29</v>
      </c>
      <c r="D17" s="58">
        <v>101.83</v>
      </c>
      <c r="E17" s="133"/>
      <c r="F17" s="59">
        <v>101.8</v>
      </c>
      <c r="G17" s="155">
        <v>36.96846</v>
      </c>
    </row>
    <row r="18" spans="1:7" ht="38.25" customHeight="1">
      <c r="A18" s="48" t="s">
        <v>31</v>
      </c>
      <c r="B18" s="123" t="s">
        <v>109</v>
      </c>
      <c r="C18" s="58">
        <v>118</v>
      </c>
      <c r="D18" s="58">
        <v>51.9</v>
      </c>
      <c r="E18" s="133"/>
      <c r="F18" s="59">
        <v>33.3</v>
      </c>
      <c r="G18" s="154">
        <v>61.83178</v>
      </c>
    </row>
    <row r="19" spans="1:7" ht="26.25" customHeight="1">
      <c r="A19" s="49">
        <v>8</v>
      </c>
      <c r="B19" s="120" t="s">
        <v>11</v>
      </c>
      <c r="C19" s="60">
        <v>1307.3</v>
      </c>
      <c r="D19" s="61">
        <v>522.9</v>
      </c>
      <c r="E19" s="133"/>
      <c r="F19" s="57"/>
      <c r="G19" s="115">
        <v>592.395</v>
      </c>
    </row>
    <row r="20" spans="1:7" ht="25.5">
      <c r="A20" s="49">
        <v>9</v>
      </c>
      <c r="B20" s="120" t="s">
        <v>12</v>
      </c>
      <c r="C20" s="58">
        <v>53.5</v>
      </c>
      <c r="D20" s="56">
        <v>53.5</v>
      </c>
      <c r="E20" s="133"/>
      <c r="F20" s="57"/>
      <c r="G20" s="115">
        <v>60.466</v>
      </c>
    </row>
    <row r="21" spans="1:7" ht="12.75">
      <c r="A21" s="49">
        <v>10</v>
      </c>
      <c r="B21" s="120" t="s">
        <v>163</v>
      </c>
      <c r="C21" s="58"/>
      <c r="D21" s="56">
        <v>35.3</v>
      </c>
      <c r="E21" s="133"/>
      <c r="F21" s="57"/>
      <c r="G21" s="64">
        <v>63.644</v>
      </c>
    </row>
    <row r="22" spans="1:7" ht="12.75">
      <c r="A22" s="49">
        <v>11</v>
      </c>
      <c r="B22" s="120" t="s">
        <v>179</v>
      </c>
      <c r="C22" s="58"/>
      <c r="D22" s="56"/>
      <c r="E22" s="133"/>
      <c r="F22" s="57"/>
      <c r="G22" s="64">
        <v>82.9</v>
      </c>
    </row>
    <row r="23" spans="1:7" ht="22.5" customHeight="1">
      <c r="A23" s="3"/>
      <c r="B23" s="124" t="s">
        <v>4</v>
      </c>
      <c r="C23" s="62"/>
      <c r="D23" s="63">
        <v>2587</v>
      </c>
      <c r="E23" s="131"/>
      <c r="F23" s="65">
        <v>31096.3</v>
      </c>
      <c r="G23" s="64">
        <f>G20+G12+G15+G17+G16+G21+G19+G22+G18</f>
        <v>2561.86531</v>
      </c>
    </row>
    <row r="24" spans="1:7" ht="12.75">
      <c r="A24" s="4"/>
      <c r="B24" s="4"/>
      <c r="E24" s="7"/>
      <c r="F24" s="7"/>
      <c r="G24" s="4"/>
    </row>
    <row r="25" spans="1:6" ht="18.75">
      <c r="A25" s="148" t="s">
        <v>212</v>
      </c>
      <c r="C25"/>
      <c r="D25"/>
      <c r="F25" s="148" t="s">
        <v>213</v>
      </c>
    </row>
    <row r="26" spans="1:6" ht="18.75">
      <c r="A26" s="148"/>
      <c r="C26"/>
      <c r="D26"/>
      <c r="F26" s="148"/>
    </row>
    <row r="27" spans="3:4" ht="12.75">
      <c r="C27"/>
      <c r="D27"/>
    </row>
    <row r="28" spans="1:6" ht="18.75">
      <c r="A28" s="148" t="s">
        <v>234</v>
      </c>
      <c r="C28"/>
      <c r="D28"/>
      <c r="F28" s="149" t="s">
        <v>238</v>
      </c>
    </row>
  </sheetData>
  <sheetProtection/>
  <mergeCells count="8">
    <mergeCell ref="E2:G2"/>
    <mergeCell ref="E3:G3"/>
    <mergeCell ref="A4:G4"/>
    <mergeCell ref="A6:A8"/>
    <mergeCell ref="B6:B8"/>
    <mergeCell ref="C6:D7"/>
    <mergeCell ref="E6:F7"/>
    <mergeCell ref="G7:G8"/>
  </mergeCells>
  <printOptions/>
  <pageMargins left="0.75" right="0.17" top="1" bottom="1" header="0.5" footer="0.5"/>
  <pageSetup fitToHeight="7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F3" sqref="F3:I3"/>
    </sheetView>
  </sheetViews>
  <sheetFormatPr defaultColWidth="9.33203125" defaultRowHeight="12.75"/>
  <cols>
    <col min="1" max="1" width="5" style="0" customWidth="1"/>
    <col min="2" max="2" width="41.83203125" style="0" customWidth="1"/>
    <col min="3" max="3" width="11" style="0" customWidth="1"/>
    <col min="6" max="6" width="9" style="0" customWidth="1"/>
    <col min="7" max="7" width="10" style="0" customWidth="1"/>
    <col min="8" max="8" width="11" style="0" bestFit="1" customWidth="1"/>
    <col min="9" max="9" width="9.5" style="0" customWidth="1"/>
  </cols>
  <sheetData>
    <row r="1" ht="12.75">
      <c r="G1" t="s">
        <v>193</v>
      </c>
    </row>
    <row r="2" spans="6:8" ht="15.75">
      <c r="F2" s="136" t="s">
        <v>188</v>
      </c>
      <c r="G2" s="136"/>
      <c r="H2" s="136"/>
    </row>
    <row r="3" spans="6:8" ht="15.75">
      <c r="F3" s="198" t="s">
        <v>240</v>
      </c>
      <c r="G3" s="198"/>
      <c r="H3" s="198"/>
    </row>
    <row r="4" spans="1:9" ht="31.5" customHeight="1">
      <c r="A4" s="190" t="s">
        <v>192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2.75">
      <c r="A6" s="4"/>
      <c r="B6" s="4"/>
      <c r="C6" s="4"/>
      <c r="D6" s="4"/>
      <c r="E6" s="4"/>
      <c r="F6" s="4"/>
      <c r="G6" s="4"/>
      <c r="H6" s="4"/>
      <c r="I6" s="14" t="s">
        <v>10</v>
      </c>
    </row>
    <row r="7" spans="1:9" ht="50.25" customHeight="1">
      <c r="A7" s="206" t="s">
        <v>9</v>
      </c>
      <c r="B7" s="206" t="s">
        <v>6</v>
      </c>
      <c r="C7" s="206" t="s">
        <v>112</v>
      </c>
      <c r="D7" s="206"/>
      <c r="E7" s="206" t="s">
        <v>69</v>
      </c>
      <c r="F7" s="206"/>
      <c r="G7" s="206" t="s">
        <v>111</v>
      </c>
      <c r="H7" s="210"/>
      <c r="I7" s="210"/>
    </row>
    <row r="8" spans="1:9" ht="64.5" customHeight="1">
      <c r="A8" s="191"/>
      <c r="B8" s="191"/>
      <c r="C8" s="15" t="s">
        <v>70</v>
      </c>
      <c r="D8" s="15" t="s">
        <v>8</v>
      </c>
      <c r="E8" s="15" t="s">
        <v>70</v>
      </c>
      <c r="F8" s="15" t="s">
        <v>8</v>
      </c>
      <c r="G8" s="15" t="s">
        <v>71</v>
      </c>
      <c r="H8" s="15" t="s">
        <v>72</v>
      </c>
      <c r="I8" s="15" t="s">
        <v>73</v>
      </c>
    </row>
    <row r="9" spans="1:9" ht="21" customHeight="1">
      <c r="A9" s="68" t="s">
        <v>0</v>
      </c>
      <c r="B9" s="12" t="s">
        <v>74</v>
      </c>
      <c r="C9" s="16">
        <v>50</v>
      </c>
      <c r="D9" s="13">
        <v>60</v>
      </c>
      <c r="E9" s="16" t="s">
        <v>113</v>
      </c>
      <c r="F9" s="13">
        <v>432</v>
      </c>
      <c r="G9" s="11">
        <f>H9+I9</f>
        <v>40.8</v>
      </c>
      <c r="H9" s="13"/>
      <c r="I9" s="13">
        <v>40.8</v>
      </c>
    </row>
    <row r="10" spans="1:9" ht="35.25" customHeight="1">
      <c r="A10" s="68" t="s">
        <v>1</v>
      </c>
      <c r="B10" s="12" t="s">
        <v>75</v>
      </c>
      <c r="C10" s="17" t="s">
        <v>123</v>
      </c>
      <c r="D10" s="13">
        <v>169.6</v>
      </c>
      <c r="E10" s="16" t="s">
        <v>76</v>
      </c>
      <c r="F10" s="13">
        <v>600</v>
      </c>
      <c r="G10" s="11">
        <f aca="true" t="shared" si="0" ref="G10:G31">H10+I10</f>
        <v>0</v>
      </c>
      <c r="H10" s="13"/>
      <c r="I10" s="13"/>
    </row>
    <row r="11" spans="1:9" ht="25.5" customHeight="1">
      <c r="A11" s="12">
        <v>3</v>
      </c>
      <c r="B11" s="12" t="s">
        <v>90</v>
      </c>
      <c r="C11" s="16"/>
      <c r="D11" s="16"/>
      <c r="E11" s="16"/>
      <c r="F11" s="13">
        <v>47</v>
      </c>
      <c r="G11" s="11">
        <f t="shared" si="0"/>
        <v>0</v>
      </c>
      <c r="H11" s="13"/>
      <c r="I11" s="13"/>
    </row>
    <row r="12" spans="1:9" ht="38.25">
      <c r="A12" s="68" t="s">
        <v>3</v>
      </c>
      <c r="B12" s="12" t="s">
        <v>114</v>
      </c>
      <c r="C12" s="16"/>
      <c r="D12" s="16"/>
      <c r="E12" s="16"/>
      <c r="F12" s="13">
        <v>150</v>
      </c>
      <c r="G12" s="11">
        <f t="shared" si="0"/>
        <v>0</v>
      </c>
      <c r="H12" s="13"/>
      <c r="I12" s="13"/>
    </row>
    <row r="13" spans="1:9" ht="24" customHeight="1">
      <c r="A13" s="12">
        <v>5</v>
      </c>
      <c r="B13" s="12" t="s">
        <v>115</v>
      </c>
      <c r="C13" s="16"/>
      <c r="D13" s="16"/>
      <c r="E13" s="16"/>
      <c r="F13" s="13">
        <v>280</v>
      </c>
      <c r="G13" s="11">
        <f t="shared" si="0"/>
        <v>0</v>
      </c>
      <c r="H13" s="13"/>
      <c r="I13" s="13"/>
    </row>
    <row r="14" spans="1:9" ht="19.5" customHeight="1">
      <c r="A14" s="12">
        <v>6</v>
      </c>
      <c r="B14" s="12" t="s">
        <v>77</v>
      </c>
      <c r="C14" s="16" t="s">
        <v>76</v>
      </c>
      <c r="D14" s="16">
        <v>2.6</v>
      </c>
      <c r="E14" s="16"/>
      <c r="F14" s="13"/>
      <c r="G14" s="11">
        <f t="shared" si="0"/>
        <v>0</v>
      </c>
      <c r="H14" s="13"/>
      <c r="I14" s="13"/>
    </row>
    <row r="15" spans="1:9" ht="25.5">
      <c r="A15" s="12">
        <v>7</v>
      </c>
      <c r="B15" s="12" t="s">
        <v>79</v>
      </c>
      <c r="C15" s="16" t="s">
        <v>78</v>
      </c>
      <c r="D15" s="13">
        <v>17</v>
      </c>
      <c r="E15" s="16"/>
      <c r="F15" s="13"/>
      <c r="G15" s="11">
        <f t="shared" si="0"/>
        <v>0</v>
      </c>
      <c r="H15" s="13"/>
      <c r="I15" s="13"/>
    </row>
    <row r="16" spans="1:9" ht="24" customHeight="1">
      <c r="A16" s="12">
        <v>8</v>
      </c>
      <c r="B16" s="12" t="s">
        <v>80</v>
      </c>
      <c r="C16" s="16" t="s">
        <v>122</v>
      </c>
      <c r="D16" s="13">
        <v>60</v>
      </c>
      <c r="E16" s="16"/>
      <c r="F16" s="13"/>
      <c r="G16" s="157">
        <f t="shared" si="0"/>
        <v>15.215</v>
      </c>
      <c r="H16" s="156">
        <v>15.215</v>
      </c>
      <c r="I16" s="13"/>
    </row>
    <row r="17" spans="1:9" ht="25.5" customHeight="1">
      <c r="A17" s="12">
        <v>9</v>
      </c>
      <c r="B17" s="12" t="s">
        <v>164</v>
      </c>
      <c r="C17" s="16">
        <v>55</v>
      </c>
      <c r="D17" s="13">
        <v>2.8</v>
      </c>
      <c r="E17" s="16"/>
      <c r="F17" s="13"/>
      <c r="G17" s="11">
        <f t="shared" si="0"/>
        <v>34.599</v>
      </c>
      <c r="H17" s="13">
        <v>34.599</v>
      </c>
      <c r="I17" s="13"/>
    </row>
    <row r="18" spans="1:9" ht="20.25" customHeight="1">
      <c r="A18" s="91">
        <v>10</v>
      </c>
      <c r="B18" s="80" t="s">
        <v>169</v>
      </c>
      <c r="C18" s="10"/>
      <c r="D18" s="10"/>
      <c r="E18" s="15"/>
      <c r="F18" s="15"/>
      <c r="G18" s="11">
        <v>45</v>
      </c>
      <c r="H18" s="11"/>
      <c r="I18" s="13">
        <v>45</v>
      </c>
    </row>
    <row r="19" spans="1:9" ht="20.25" customHeight="1">
      <c r="A19" s="69">
        <v>11</v>
      </c>
      <c r="B19" s="70" t="s">
        <v>93</v>
      </c>
      <c r="C19" s="10"/>
      <c r="D19" s="10"/>
      <c r="E19" s="15"/>
      <c r="F19" s="15"/>
      <c r="G19" s="11"/>
      <c r="H19" s="11"/>
      <c r="I19" s="11"/>
    </row>
    <row r="20" spans="1:9" ht="18.75" customHeight="1">
      <c r="A20" s="71" t="s">
        <v>91</v>
      </c>
      <c r="B20" s="72" t="s">
        <v>81</v>
      </c>
      <c r="C20" s="12" t="s">
        <v>97</v>
      </c>
      <c r="D20" s="12">
        <v>224.5</v>
      </c>
      <c r="E20" s="16"/>
      <c r="F20" s="16"/>
      <c r="G20" s="157">
        <f t="shared" si="0"/>
        <v>248.88508</v>
      </c>
      <c r="H20" s="158">
        <f>224.5+24.38508</f>
        <v>248.88508</v>
      </c>
      <c r="I20" s="13"/>
    </row>
    <row r="21" spans="1:9" ht="24" customHeight="1">
      <c r="A21" s="71" t="s">
        <v>92</v>
      </c>
      <c r="B21" s="72" t="s">
        <v>82</v>
      </c>
      <c r="C21" s="12" t="s">
        <v>98</v>
      </c>
      <c r="D21" s="12">
        <v>18.3</v>
      </c>
      <c r="E21" s="16"/>
      <c r="F21" s="13"/>
      <c r="G21" s="11">
        <f t="shared" si="0"/>
        <v>18.3</v>
      </c>
      <c r="H21" s="13">
        <v>18.3</v>
      </c>
      <c r="I21" s="13"/>
    </row>
    <row r="22" spans="1:9" ht="80.25" customHeight="1">
      <c r="A22" s="71" t="s">
        <v>120</v>
      </c>
      <c r="B22" s="72" t="s">
        <v>116</v>
      </c>
      <c r="C22" s="12">
        <v>594</v>
      </c>
      <c r="D22" s="12">
        <v>248</v>
      </c>
      <c r="E22" s="16"/>
      <c r="F22" s="16"/>
      <c r="G22" s="11">
        <f t="shared" si="0"/>
        <v>117.2</v>
      </c>
      <c r="H22" s="13">
        <f>77.2+40</f>
        <v>117.2</v>
      </c>
      <c r="I22" s="13"/>
    </row>
    <row r="23" spans="1:9" ht="15">
      <c r="A23" s="211" t="s">
        <v>83</v>
      </c>
      <c r="B23" s="193"/>
      <c r="C23" s="12"/>
      <c r="D23" s="10">
        <v>521.3</v>
      </c>
      <c r="E23" s="16"/>
      <c r="F23" s="20">
        <v>1642.81</v>
      </c>
      <c r="G23" s="157">
        <v>384.385</v>
      </c>
      <c r="H23" s="159">
        <v>384.38508</v>
      </c>
      <c r="I23" s="13"/>
    </row>
    <row r="24" spans="1:9" ht="28.5" customHeight="1">
      <c r="A24" s="69">
        <v>12</v>
      </c>
      <c r="B24" s="70" t="s">
        <v>94</v>
      </c>
      <c r="C24" s="12"/>
      <c r="D24" s="12"/>
      <c r="E24" s="16"/>
      <c r="F24" s="16"/>
      <c r="G24" s="11"/>
      <c r="H24" s="13"/>
      <c r="I24" s="13"/>
    </row>
    <row r="25" spans="1:9" ht="44.25" customHeight="1">
      <c r="A25" s="71" t="s">
        <v>121</v>
      </c>
      <c r="B25" s="72" t="s">
        <v>117</v>
      </c>
      <c r="C25" s="12" t="s">
        <v>99</v>
      </c>
      <c r="D25" s="12">
        <v>11.2</v>
      </c>
      <c r="E25" s="16"/>
      <c r="F25" s="16"/>
      <c r="G25" s="11">
        <v>12</v>
      </c>
      <c r="H25" s="13">
        <v>12</v>
      </c>
      <c r="I25" s="13"/>
    </row>
    <row r="26" spans="1:9" ht="103.5" customHeight="1">
      <c r="A26" s="71" t="s">
        <v>165</v>
      </c>
      <c r="B26" s="72" t="s">
        <v>118</v>
      </c>
      <c r="C26" s="12" t="s">
        <v>100</v>
      </c>
      <c r="D26" s="12">
        <v>17.9</v>
      </c>
      <c r="E26" s="16"/>
      <c r="F26" s="16"/>
      <c r="G26" s="11">
        <v>18</v>
      </c>
      <c r="H26" s="13">
        <v>18</v>
      </c>
      <c r="I26" s="13"/>
    </row>
    <row r="27" spans="1:9" ht="19.5" customHeight="1">
      <c r="A27" s="73" t="s">
        <v>166</v>
      </c>
      <c r="B27" s="72" t="s">
        <v>84</v>
      </c>
      <c r="C27" s="12">
        <v>113</v>
      </c>
      <c r="D27" s="12">
        <v>0.6</v>
      </c>
      <c r="E27" s="16"/>
      <c r="F27" s="13"/>
      <c r="G27" s="11">
        <f t="shared" si="0"/>
        <v>0</v>
      </c>
      <c r="H27" s="13"/>
      <c r="I27" s="13"/>
    </row>
    <row r="28" spans="1:9" ht="25.5" customHeight="1">
      <c r="A28" s="74" t="s">
        <v>167</v>
      </c>
      <c r="B28" s="72" t="s">
        <v>119</v>
      </c>
      <c r="C28" s="12"/>
      <c r="D28" s="12"/>
      <c r="E28" s="16"/>
      <c r="F28" s="16"/>
      <c r="G28" s="11">
        <f t="shared" si="0"/>
        <v>0</v>
      </c>
      <c r="H28" s="13"/>
      <c r="I28" s="13"/>
    </row>
    <row r="29" spans="1:9" ht="15">
      <c r="A29" s="194" t="s">
        <v>85</v>
      </c>
      <c r="B29" s="195"/>
      <c r="C29" s="12"/>
      <c r="D29" s="10">
        <v>29.8</v>
      </c>
      <c r="E29" s="16"/>
      <c r="F29" s="75">
        <v>289.2</v>
      </c>
      <c r="G29" s="11">
        <v>30</v>
      </c>
      <c r="H29" s="11">
        <v>30</v>
      </c>
      <c r="I29" s="13"/>
    </row>
    <row r="30" spans="1:9" ht="14.25">
      <c r="A30" s="69">
        <v>13</v>
      </c>
      <c r="B30" s="70" t="s">
        <v>86</v>
      </c>
      <c r="C30" s="12"/>
      <c r="D30" s="12"/>
      <c r="E30" s="16"/>
      <c r="F30" s="13"/>
      <c r="G30" s="11">
        <f t="shared" si="0"/>
        <v>0</v>
      </c>
      <c r="H30" s="13"/>
      <c r="I30" s="13"/>
    </row>
    <row r="31" spans="1:9" ht="25.5" customHeight="1">
      <c r="A31" s="71" t="s">
        <v>168</v>
      </c>
      <c r="B31" s="72" t="s">
        <v>127</v>
      </c>
      <c r="C31" s="12"/>
      <c r="D31" s="12">
        <v>206.937</v>
      </c>
      <c r="E31" s="16"/>
      <c r="F31" s="16"/>
      <c r="G31" s="11">
        <f t="shared" si="0"/>
        <v>149.2</v>
      </c>
      <c r="H31" s="13"/>
      <c r="I31" s="13">
        <v>149.2</v>
      </c>
    </row>
    <row r="32" spans="1:9" ht="19.5" customHeight="1">
      <c r="A32" s="194" t="s">
        <v>87</v>
      </c>
      <c r="B32" s="193"/>
      <c r="C32" s="12"/>
      <c r="D32" s="10">
        <v>206.937</v>
      </c>
      <c r="E32" s="16"/>
      <c r="F32" s="20">
        <v>360</v>
      </c>
      <c r="G32" s="11">
        <f>G31</f>
        <v>149.2</v>
      </c>
      <c r="H32" s="11"/>
      <c r="I32" s="11">
        <f>I31</f>
        <v>149.2</v>
      </c>
    </row>
    <row r="33" spans="1:9" ht="18" customHeight="1">
      <c r="A33" s="196" t="s">
        <v>7</v>
      </c>
      <c r="B33" s="197"/>
      <c r="C33" s="15"/>
      <c r="D33" s="11">
        <v>759.4</v>
      </c>
      <c r="E33" s="15"/>
      <c r="F33" s="11">
        <f>SUM(F9:F32)</f>
        <v>3801.0099999999998</v>
      </c>
      <c r="G33" s="64">
        <f>H33+I33</f>
        <v>699.1990000000001</v>
      </c>
      <c r="H33" s="11">
        <v>464.199</v>
      </c>
      <c r="I33" s="11">
        <v>235</v>
      </c>
    </row>
    <row r="34" spans="1:9" ht="12.75">
      <c r="A34" s="18"/>
      <c r="B34" s="18"/>
      <c r="C34" s="19"/>
      <c r="D34" s="19"/>
      <c r="E34" s="19"/>
      <c r="F34" s="19"/>
      <c r="G34" s="19"/>
      <c r="H34" s="19"/>
      <c r="I34" s="19"/>
    </row>
    <row r="35" spans="1:9" ht="12.75">
      <c r="A35" s="18"/>
      <c r="B35" s="18"/>
      <c r="C35" s="19"/>
      <c r="D35" s="19"/>
      <c r="E35" s="19"/>
      <c r="F35" s="19"/>
      <c r="G35" s="19"/>
      <c r="H35" s="19"/>
      <c r="I35" s="19"/>
    </row>
    <row r="36" spans="1:6" ht="18.75">
      <c r="A36" s="148" t="s">
        <v>212</v>
      </c>
      <c r="F36" s="148" t="s">
        <v>213</v>
      </c>
    </row>
    <row r="37" spans="1:6" ht="18.75">
      <c r="A37" s="148"/>
      <c r="F37" s="148"/>
    </row>
    <row r="39" spans="1:6" ht="18.75">
      <c r="A39" s="148" t="s">
        <v>234</v>
      </c>
      <c r="F39" s="149" t="s">
        <v>237</v>
      </c>
    </row>
    <row r="40" spans="1:9" ht="12.75">
      <c r="A40" s="18"/>
      <c r="B40" s="18"/>
      <c r="C40" s="19"/>
      <c r="D40" s="19"/>
      <c r="E40" s="19"/>
      <c r="F40" s="19"/>
      <c r="G40" s="19"/>
      <c r="H40" s="19"/>
      <c r="I40" s="19"/>
    </row>
    <row r="41" spans="1:9" ht="12.75">
      <c r="A41" s="18"/>
      <c r="B41" s="18"/>
      <c r="C41" s="19"/>
      <c r="D41" s="19"/>
      <c r="E41" s="19"/>
      <c r="F41" s="19"/>
      <c r="G41" s="19"/>
      <c r="H41" s="19"/>
      <c r="I41" s="19"/>
    </row>
    <row r="42" spans="1:9" ht="12.75">
      <c r="A42" s="18"/>
      <c r="B42" s="18"/>
      <c r="C42" s="19"/>
      <c r="D42" s="19"/>
      <c r="E42" s="19"/>
      <c r="F42" s="19"/>
      <c r="G42" s="19"/>
      <c r="H42" s="19"/>
      <c r="I42" s="19"/>
    </row>
    <row r="43" spans="1:9" ht="12.75">
      <c r="A43" s="18"/>
      <c r="B43" s="18"/>
      <c r="C43" s="19"/>
      <c r="D43" s="19"/>
      <c r="E43" s="19"/>
      <c r="F43" s="19"/>
      <c r="G43" s="19"/>
      <c r="H43" s="19"/>
      <c r="I43" s="19"/>
    </row>
    <row r="44" spans="1:9" ht="12.75">
      <c r="A44" s="18"/>
      <c r="B44" s="18"/>
      <c r="C44" s="19"/>
      <c r="D44" s="19"/>
      <c r="E44" s="19"/>
      <c r="F44" s="19"/>
      <c r="G44" s="19"/>
      <c r="H44" s="19"/>
      <c r="I44" s="19"/>
    </row>
    <row r="45" spans="1:9" ht="12.75">
      <c r="A45" s="18"/>
      <c r="B45" s="18"/>
      <c r="C45" s="19"/>
      <c r="D45" s="19"/>
      <c r="E45" s="19"/>
      <c r="F45" s="19"/>
      <c r="G45" s="19"/>
      <c r="H45" s="19"/>
      <c r="I45" s="19"/>
    </row>
    <row r="46" spans="1:9" ht="12.75">
      <c r="A46" s="18"/>
      <c r="B46" s="18"/>
      <c r="C46" s="19"/>
      <c r="D46" s="19"/>
      <c r="E46" s="19"/>
      <c r="F46" s="19"/>
      <c r="G46" s="19"/>
      <c r="H46" s="19"/>
      <c r="I46" s="19"/>
    </row>
    <row r="47" spans="1:9" ht="12.75">
      <c r="A47" s="18"/>
      <c r="B47" s="18"/>
      <c r="C47" s="19"/>
      <c r="D47" s="19"/>
      <c r="E47" s="19"/>
      <c r="F47" s="19"/>
      <c r="G47" s="19"/>
      <c r="H47" s="19"/>
      <c r="I47" s="19"/>
    </row>
    <row r="48" spans="1:9" ht="12.75">
      <c r="A48" s="18"/>
      <c r="B48" s="18"/>
      <c r="C48" s="19"/>
      <c r="D48" s="19"/>
      <c r="E48" s="19"/>
      <c r="F48" s="19"/>
      <c r="G48" s="19"/>
      <c r="H48" s="19"/>
      <c r="I48" s="19"/>
    </row>
    <row r="49" spans="1:9" ht="12.75">
      <c r="A49" s="18"/>
      <c r="B49" s="18"/>
      <c r="C49" s="19"/>
      <c r="D49" s="19"/>
      <c r="E49" s="19"/>
      <c r="F49" s="19"/>
      <c r="G49" s="19"/>
      <c r="H49" s="19"/>
      <c r="I49" s="19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</sheetData>
  <sheetProtection/>
  <mergeCells count="11">
    <mergeCell ref="A32:B32"/>
    <mergeCell ref="A33:B33"/>
    <mergeCell ref="F3:H3"/>
    <mergeCell ref="A4:I5"/>
    <mergeCell ref="A7:A8"/>
    <mergeCell ref="B7:B8"/>
    <mergeCell ref="C7:D7"/>
    <mergeCell ref="E7:F7"/>
    <mergeCell ref="G7:I7"/>
    <mergeCell ref="A23:B23"/>
    <mergeCell ref="A29:B29"/>
  </mergeCells>
  <printOptions/>
  <pageMargins left="0.75" right="0.19" top="0.36" bottom="0.49" header="0.26" footer="0.2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E3" sqref="E3:G3"/>
    </sheetView>
  </sheetViews>
  <sheetFormatPr defaultColWidth="9.33203125" defaultRowHeight="12.75"/>
  <cols>
    <col min="1" max="1" width="9.33203125" style="88" customWidth="1"/>
    <col min="2" max="2" width="57.83203125" style="88" customWidth="1"/>
    <col min="3" max="3" width="15.5" style="88" customWidth="1"/>
    <col min="4" max="4" width="14.16015625" style="88" customWidth="1"/>
    <col min="5" max="5" width="16.5" style="88" customWidth="1"/>
    <col min="6" max="6" width="11.16015625" style="88" bestFit="1" customWidth="1"/>
    <col min="7" max="7" width="16.66015625" style="88" customWidth="1"/>
    <col min="8" max="16384" width="9.33203125" style="88" customWidth="1"/>
  </cols>
  <sheetData>
    <row r="1" ht="18.75">
      <c r="E1" s="92" t="s">
        <v>170</v>
      </c>
    </row>
    <row r="2" spans="5:7" ht="18.75">
      <c r="E2" s="136" t="s">
        <v>188</v>
      </c>
      <c r="F2" s="136"/>
      <c r="G2" s="136"/>
    </row>
    <row r="3" spans="1:7" ht="18.75">
      <c r="A3" s="84" t="s">
        <v>128</v>
      </c>
      <c r="B3" s="85" t="s">
        <v>129</v>
      </c>
      <c r="C3" s="86"/>
      <c r="D3" s="87"/>
      <c r="E3" s="198" t="s">
        <v>240</v>
      </c>
      <c r="F3" s="198"/>
      <c r="G3" s="198"/>
    </row>
    <row r="4" spans="1:7" ht="42" customHeight="1">
      <c r="A4" s="220" t="s">
        <v>130</v>
      </c>
      <c r="B4" s="220"/>
      <c r="C4" s="220"/>
      <c r="D4" s="220"/>
      <c r="E4" s="220"/>
      <c r="F4" s="220"/>
      <c r="G4" s="220"/>
    </row>
    <row r="5" spans="1:7" ht="12" customHeight="1">
      <c r="A5" s="84"/>
      <c r="B5" s="85"/>
      <c r="C5" s="86"/>
      <c r="D5" s="87"/>
      <c r="E5" s="86"/>
      <c r="F5" s="86"/>
      <c r="G5" s="86"/>
    </row>
    <row r="6" spans="1:7" ht="27" customHeight="1">
      <c r="A6" s="221" t="s">
        <v>9</v>
      </c>
      <c r="B6" s="221" t="s">
        <v>131</v>
      </c>
      <c r="C6" s="224" t="s">
        <v>5</v>
      </c>
      <c r="D6" s="221" t="s">
        <v>68</v>
      </c>
      <c r="E6" s="227" t="s">
        <v>132</v>
      </c>
      <c r="F6" s="228"/>
      <c r="G6" s="229"/>
    </row>
    <row r="7" spans="1:7" ht="44.25">
      <c r="A7" s="222"/>
      <c r="B7" s="222"/>
      <c r="C7" s="225"/>
      <c r="D7" s="222"/>
      <c r="E7" s="93" t="s">
        <v>133</v>
      </c>
      <c r="F7" s="94" t="s">
        <v>134</v>
      </c>
      <c r="G7" s="93" t="s">
        <v>135</v>
      </c>
    </row>
    <row r="8" spans="1:7" ht="18.75">
      <c r="A8" s="223"/>
      <c r="B8" s="223"/>
      <c r="C8" s="226"/>
      <c r="D8" s="223"/>
      <c r="E8" s="93" t="s">
        <v>124</v>
      </c>
      <c r="F8" s="93" t="s">
        <v>124</v>
      </c>
      <c r="G8" s="93" t="s">
        <v>124</v>
      </c>
    </row>
    <row r="9" spans="1:7" s="101" customFormat="1" ht="15.75" customHeight="1">
      <c r="A9" s="188" t="s">
        <v>0</v>
      </c>
      <c r="B9" s="212" t="s">
        <v>136</v>
      </c>
      <c r="C9" s="99" t="s">
        <v>171</v>
      </c>
      <c r="D9" s="100">
        <v>277700</v>
      </c>
      <c r="E9" s="214" t="s">
        <v>137</v>
      </c>
      <c r="F9" s="232">
        <v>237.439</v>
      </c>
      <c r="G9" s="230">
        <v>3324</v>
      </c>
    </row>
    <row r="10" spans="1:7" s="101" customFormat="1" ht="12.75" customHeight="1">
      <c r="A10" s="189"/>
      <c r="B10" s="213"/>
      <c r="C10" s="99" t="s">
        <v>124</v>
      </c>
      <c r="D10" s="102">
        <v>3561.4</v>
      </c>
      <c r="E10" s="215"/>
      <c r="F10" s="233"/>
      <c r="G10" s="231"/>
    </row>
    <row r="11" spans="1:7" s="101" customFormat="1" ht="15.75" customHeight="1">
      <c r="A11" s="188" t="s">
        <v>1</v>
      </c>
      <c r="B11" s="212" t="s">
        <v>138</v>
      </c>
      <c r="C11" s="99" t="s">
        <v>171</v>
      </c>
      <c r="D11" s="100">
        <v>7300</v>
      </c>
      <c r="E11" s="214" t="s">
        <v>137</v>
      </c>
      <c r="F11" s="230">
        <v>100</v>
      </c>
      <c r="G11" s="230">
        <v>949</v>
      </c>
    </row>
    <row r="12" spans="1:7" s="101" customFormat="1" ht="12.75" customHeight="1">
      <c r="A12" s="189"/>
      <c r="B12" s="213"/>
      <c r="C12" s="99" t="s">
        <v>124</v>
      </c>
      <c r="D12" s="102">
        <v>1049</v>
      </c>
      <c r="E12" s="215"/>
      <c r="F12" s="231"/>
      <c r="G12" s="231"/>
    </row>
    <row r="13" spans="1:7" s="101" customFormat="1" ht="15" customHeight="1">
      <c r="A13" s="188" t="s">
        <v>2</v>
      </c>
      <c r="B13" s="212" t="s">
        <v>139</v>
      </c>
      <c r="C13" s="99" t="s">
        <v>140</v>
      </c>
      <c r="D13" s="100">
        <v>203</v>
      </c>
      <c r="E13" s="214" t="s">
        <v>137</v>
      </c>
      <c r="F13" s="188" t="s">
        <v>137</v>
      </c>
      <c r="G13" s="216">
        <v>922.5</v>
      </c>
    </row>
    <row r="14" spans="1:7" s="101" customFormat="1" ht="12.75" customHeight="1">
      <c r="A14" s="189"/>
      <c r="B14" s="213"/>
      <c r="C14" s="99" t="s">
        <v>124</v>
      </c>
      <c r="D14" s="100">
        <v>922.5</v>
      </c>
      <c r="E14" s="215"/>
      <c r="F14" s="189"/>
      <c r="G14" s="217"/>
    </row>
    <row r="15" spans="1:7" s="101" customFormat="1" ht="14.25" customHeight="1">
      <c r="A15" s="188" t="s">
        <v>3</v>
      </c>
      <c r="B15" s="212" t="s">
        <v>141</v>
      </c>
      <c r="C15" s="99" t="s">
        <v>140</v>
      </c>
      <c r="D15" s="118">
        <v>300</v>
      </c>
      <c r="E15" s="214" t="s">
        <v>137</v>
      </c>
      <c r="F15" s="188" t="s">
        <v>137</v>
      </c>
      <c r="G15" s="216">
        <v>58.5</v>
      </c>
    </row>
    <row r="16" spans="1:7" s="101" customFormat="1" ht="14.25" customHeight="1">
      <c r="A16" s="189"/>
      <c r="B16" s="213"/>
      <c r="C16" s="99" t="s">
        <v>124</v>
      </c>
      <c r="D16" s="103">
        <v>58.5</v>
      </c>
      <c r="E16" s="215"/>
      <c r="F16" s="189"/>
      <c r="G16" s="217"/>
    </row>
    <row r="17" spans="1:7" s="101" customFormat="1" ht="15" customHeight="1">
      <c r="A17" s="188" t="s">
        <v>142</v>
      </c>
      <c r="B17" s="212" t="s">
        <v>143</v>
      </c>
      <c r="C17" s="99" t="s">
        <v>144</v>
      </c>
      <c r="D17" s="100">
        <v>2010</v>
      </c>
      <c r="E17" s="214" t="s">
        <v>137</v>
      </c>
      <c r="F17" s="188" t="s">
        <v>137</v>
      </c>
      <c r="G17" s="216">
        <v>90.5</v>
      </c>
    </row>
    <row r="18" spans="1:7" s="101" customFormat="1" ht="13.5" customHeight="1">
      <c r="A18" s="189"/>
      <c r="B18" s="213"/>
      <c r="C18" s="99" t="s">
        <v>124</v>
      </c>
      <c r="D18" s="100">
        <v>90.5</v>
      </c>
      <c r="E18" s="215"/>
      <c r="F18" s="189"/>
      <c r="G18" s="217"/>
    </row>
    <row r="19" spans="1:7" s="101" customFormat="1" ht="15" customHeight="1">
      <c r="A19" s="188">
        <v>6</v>
      </c>
      <c r="B19" s="212" t="s">
        <v>145</v>
      </c>
      <c r="C19" s="99" t="s">
        <v>140</v>
      </c>
      <c r="D19" s="100">
        <v>187</v>
      </c>
      <c r="E19" s="214" t="s">
        <v>137</v>
      </c>
      <c r="F19" s="188" t="s">
        <v>137</v>
      </c>
      <c r="G19" s="216">
        <v>80.4</v>
      </c>
    </row>
    <row r="20" spans="1:7" s="101" customFormat="1" ht="15" customHeight="1">
      <c r="A20" s="189"/>
      <c r="B20" s="213"/>
      <c r="C20" s="99" t="s">
        <v>124</v>
      </c>
      <c r="D20" s="100">
        <v>80.4</v>
      </c>
      <c r="E20" s="215"/>
      <c r="F20" s="189"/>
      <c r="G20" s="217"/>
    </row>
    <row r="21" spans="1:7" s="101" customFormat="1" ht="14.25" customHeight="1">
      <c r="A21" s="188">
        <v>7</v>
      </c>
      <c r="B21" s="212" t="s">
        <v>146</v>
      </c>
      <c r="C21" s="99" t="s">
        <v>140</v>
      </c>
      <c r="D21" s="100">
        <v>295</v>
      </c>
      <c r="E21" s="214" t="s">
        <v>137</v>
      </c>
      <c r="F21" s="188" t="s">
        <v>137</v>
      </c>
      <c r="G21" s="216">
        <v>70.8</v>
      </c>
    </row>
    <row r="22" spans="1:7" s="101" customFormat="1" ht="14.25" customHeight="1">
      <c r="A22" s="189"/>
      <c r="B22" s="213"/>
      <c r="C22" s="99" t="s">
        <v>124</v>
      </c>
      <c r="D22" s="100">
        <v>70.8</v>
      </c>
      <c r="E22" s="215"/>
      <c r="F22" s="189"/>
      <c r="G22" s="217"/>
    </row>
    <row r="23" spans="1:7" s="101" customFormat="1" ht="15" customHeight="1">
      <c r="A23" s="188">
        <v>8</v>
      </c>
      <c r="B23" s="212" t="s">
        <v>147</v>
      </c>
      <c r="C23" s="99" t="s">
        <v>148</v>
      </c>
      <c r="D23" s="100">
        <v>1113</v>
      </c>
      <c r="E23" s="214" t="s">
        <v>137</v>
      </c>
      <c r="F23" s="188" t="s">
        <v>137</v>
      </c>
      <c r="G23" s="216">
        <v>50.1</v>
      </c>
    </row>
    <row r="24" spans="1:7" s="101" customFormat="1" ht="14.25" customHeight="1">
      <c r="A24" s="189"/>
      <c r="B24" s="213"/>
      <c r="C24" s="99" t="s">
        <v>124</v>
      </c>
      <c r="D24" s="100">
        <v>50.1</v>
      </c>
      <c r="E24" s="215"/>
      <c r="F24" s="189"/>
      <c r="G24" s="217"/>
    </row>
    <row r="25" spans="1:7" s="101" customFormat="1" ht="15.75" customHeight="1">
      <c r="A25" s="188">
        <v>9</v>
      </c>
      <c r="B25" s="212" t="s">
        <v>149</v>
      </c>
      <c r="C25" s="99" t="s">
        <v>171</v>
      </c>
      <c r="D25" s="100">
        <v>1805</v>
      </c>
      <c r="E25" s="214" t="s">
        <v>137</v>
      </c>
      <c r="F25" s="188" t="s">
        <v>137</v>
      </c>
      <c r="G25" s="216">
        <v>72.2</v>
      </c>
    </row>
    <row r="26" spans="1:7" s="101" customFormat="1" ht="15" customHeight="1">
      <c r="A26" s="189"/>
      <c r="B26" s="213"/>
      <c r="C26" s="99" t="s">
        <v>124</v>
      </c>
      <c r="D26" s="100">
        <v>72.2</v>
      </c>
      <c r="E26" s="215"/>
      <c r="F26" s="189"/>
      <c r="G26" s="217"/>
    </row>
    <row r="27" spans="1:7" s="101" customFormat="1" ht="15" customHeight="1">
      <c r="A27" s="188">
        <v>10</v>
      </c>
      <c r="B27" s="212" t="s">
        <v>150</v>
      </c>
      <c r="C27" s="99" t="s">
        <v>140</v>
      </c>
      <c r="D27" s="100">
        <v>40</v>
      </c>
      <c r="E27" s="214" t="s">
        <v>137</v>
      </c>
      <c r="F27" s="188" t="s">
        <v>137</v>
      </c>
      <c r="G27" s="192">
        <v>32</v>
      </c>
    </row>
    <row r="28" spans="1:7" s="101" customFormat="1" ht="15" customHeight="1">
      <c r="A28" s="189"/>
      <c r="B28" s="213"/>
      <c r="C28" s="99" t="s">
        <v>124</v>
      </c>
      <c r="D28" s="104">
        <v>32</v>
      </c>
      <c r="E28" s="215"/>
      <c r="F28" s="189"/>
      <c r="G28" s="187"/>
    </row>
    <row r="29" spans="1:7" s="101" customFormat="1" ht="15" customHeight="1">
      <c r="A29" s="188">
        <v>11</v>
      </c>
      <c r="B29" s="212" t="s">
        <v>151</v>
      </c>
      <c r="C29" s="99" t="s">
        <v>140</v>
      </c>
      <c r="D29" s="100">
        <v>478</v>
      </c>
      <c r="E29" s="214" t="s">
        <v>137</v>
      </c>
      <c r="F29" s="188" t="s">
        <v>137</v>
      </c>
      <c r="G29" s="216">
        <v>26.3</v>
      </c>
    </row>
    <row r="30" spans="1:7" s="101" customFormat="1" ht="15" customHeight="1">
      <c r="A30" s="189"/>
      <c r="B30" s="213"/>
      <c r="C30" s="99" t="s">
        <v>124</v>
      </c>
      <c r="D30" s="104">
        <v>26.3</v>
      </c>
      <c r="E30" s="215"/>
      <c r="F30" s="189"/>
      <c r="G30" s="217"/>
    </row>
    <row r="31" spans="1:7" s="101" customFormat="1" ht="15.75" customHeight="1">
      <c r="A31" s="188">
        <v>12</v>
      </c>
      <c r="B31" s="212" t="s">
        <v>152</v>
      </c>
      <c r="C31" s="99" t="s">
        <v>140</v>
      </c>
      <c r="D31" s="100">
        <v>427</v>
      </c>
      <c r="E31" s="214" t="s">
        <v>137</v>
      </c>
      <c r="F31" s="188" t="s">
        <v>137</v>
      </c>
      <c r="G31" s="216">
        <v>14.9</v>
      </c>
    </row>
    <row r="32" spans="1:7" s="101" customFormat="1" ht="14.25" customHeight="1">
      <c r="A32" s="189"/>
      <c r="B32" s="213"/>
      <c r="C32" s="99" t="s">
        <v>124</v>
      </c>
      <c r="D32" s="100">
        <v>14.9</v>
      </c>
      <c r="E32" s="215"/>
      <c r="F32" s="189"/>
      <c r="G32" s="217"/>
    </row>
    <row r="33" spans="1:7" s="101" customFormat="1" ht="12.75" customHeight="1">
      <c r="A33" s="188">
        <v>13</v>
      </c>
      <c r="B33" s="212" t="s">
        <v>153</v>
      </c>
      <c r="C33" s="99" t="s">
        <v>171</v>
      </c>
      <c r="D33" s="100">
        <v>815</v>
      </c>
      <c r="E33" s="214" t="s">
        <v>137</v>
      </c>
      <c r="F33" s="188" t="s">
        <v>137</v>
      </c>
      <c r="G33" s="216">
        <v>105.9</v>
      </c>
    </row>
    <row r="34" spans="1:7" s="101" customFormat="1" ht="14.25" customHeight="1">
      <c r="A34" s="189"/>
      <c r="B34" s="213"/>
      <c r="C34" s="99" t="s">
        <v>124</v>
      </c>
      <c r="D34" s="100">
        <v>105.9</v>
      </c>
      <c r="E34" s="215"/>
      <c r="F34" s="189"/>
      <c r="G34" s="217"/>
    </row>
    <row r="35" spans="1:7" s="101" customFormat="1" ht="15" customHeight="1">
      <c r="A35" s="188">
        <v>14</v>
      </c>
      <c r="B35" s="212" t="s">
        <v>154</v>
      </c>
      <c r="C35" s="99" t="s">
        <v>140</v>
      </c>
      <c r="D35" s="100">
        <v>458</v>
      </c>
      <c r="E35" s="214" t="s">
        <v>137</v>
      </c>
      <c r="F35" s="188" t="s">
        <v>137</v>
      </c>
      <c r="G35" s="216">
        <v>206.1</v>
      </c>
    </row>
    <row r="36" spans="1:7" s="101" customFormat="1" ht="14.25" customHeight="1">
      <c r="A36" s="189"/>
      <c r="B36" s="213"/>
      <c r="C36" s="99" t="s">
        <v>124</v>
      </c>
      <c r="D36" s="100">
        <v>206.1</v>
      </c>
      <c r="E36" s="215"/>
      <c r="F36" s="189"/>
      <c r="G36" s="217"/>
    </row>
    <row r="37" spans="1:7" s="101" customFormat="1" ht="14.25" customHeight="1">
      <c r="A37" s="188">
        <v>15</v>
      </c>
      <c r="B37" s="212" t="s">
        <v>155</v>
      </c>
      <c r="C37" s="99" t="s">
        <v>148</v>
      </c>
      <c r="D37" s="100">
        <v>1050</v>
      </c>
      <c r="E37" s="214" t="s">
        <v>137</v>
      </c>
      <c r="F37" s="188" t="s">
        <v>137</v>
      </c>
      <c r="G37" s="216">
        <v>15.6</v>
      </c>
    </row>
    <row r="38" spans="1:7" s="101" customFormat="1" ht="13.5" customHeight="1">
      <c r="A38" s="189"/>
      <c r="B38" s="213"/>
      <c r="C38" s="99" t="s">
        <v>124</v>
      </c>
      <c r="D38" s="100">
        <v>15.6</v>
      </c>
      <c r="E38" s="215"/>
      <c r="F38" s="189"/>
      <c r="G38" s="217"/>
    </row>
    <row r="39" spans="1:7" s="101" customFormat="1" ht="15" customHeight="1">
      <c r="A39" s="188">
        <v>16</v>
      </c>
      <c r="B39" s="212" t="s">
        <v>156</v>
      </c>
      <c r="C39" s="99" t="s">
        <v>171</v>
      </c>
      <c r="D39" s="100">
        <v>917</v>
      </c>
      <c r="E39" s="214" t="s">
        <v>137</v>
      </c>
      <c r="F39" s="188" t="s">
        <v>137</v>
      </c>
      <c r="G39" s="192">
        <v>110</v>
      </c>
    </row>
    <row r="40" spans="1:7" s="101" customFormat="1" ht="15" customHeight="1">
      <c r="A40" s="189"/>
      <c r="B40" s="213"/>
      <c r="C40" s="99" t="s">
        <v>124</v>
      </c>
      <c r="D40" s="104">
        <v>110</v>
      </c>
      <c r="E40" s="215"/>
      <c r="F40" s="189"/>
      <c r="G40" s="187"/>
    </row>
    <row r="41" spans="1:7" s="101" customFormat="1" ht="14.25" customHeight="1">
      <c r="A41" s="188">
        <v>17</v>
      </c>
      <c r="B41" s="212" t="s">
        <v>157</v>
      </c>
      <c r="C41" s="99" t="s">
        <v>171</v>
      </c>
      <c r="D41" s="100">
        <v>276</v>
      </c>
      <c r="E41" s="214" t="s">
        <v>137</v>
      </c>
      <c r="F41" s="188" t="s">
        <v>137</v>
      </c>
      <c r="G41" s="216">
        <v>41.4</v>
      </c>
    </row>
    <row r="42" spans="1:7" s="101" customFormat="1" ht="13.5" customHeight="1">
      <c r="A42" s="189"/>
      <c r="B42" s="213"/>
      <c r="C42" s="99" t="s">
        <v>124</v>
      </c>
      <c r="D42" s="100">
        <v>41.4</v>
      </c>
      <c r="E42" s="215"/>
      <c r="F42" s="189"/>
      <c r="G42" s="217"/>
    </row>
    <row r="43" spans="1:7" s="101" customFormat="1" ht="15" customHeight="1">
      <c r="A43" s="188">
        <v>18</v>
      </c>
      <c r="B43" s="212" t="s">
        <v>158</v>
      </c>
      <c r="C43" s="99" t="s">
        <v>140</v>
      </c>
      <c r="D43" s="100">
        <v>30</v>
      </c>
      <c r="E43" s="214" t="s">
        <v>137</v>
      </c>
      <c r="F43" s="188" t="s">
        <v>137</v>
      </c>
      <c r="G43" s="216">
        <v>15</v>
      </c>
    </row>
    <row r="44" spans="1:7" s="101" customFormat="1" ht="13.5" customHeight="1">
      <c r="A44" s="189"/>
      <c r="B44" s="213"/>
      <c r="C44" s="99" t="s">
        <v>124</v>
      </c>
      <c r="D44" s="100">
        <v>15</v>
      </c>
      <c r="E44" s="215"/>
      <c r="F44" s="189"/>
      <c r="G44" s="217"/>
    </row>
    <row r="45" spans="1:7" s="101" customFormat="1" ht="15.75" customHeight="1">
      <c r="A45" s="188">
        <v>19</v>
      </c>
      <c r="B45" s="212" t="s">
        <v>159</v>
      </c>
      <c r="C45" s="99" t="s">
        <v>148</v>
      </c>
      <c r="D45" s="100">
        <v>4396</v>
      </c>
      <c r="E45" s="214" t="s">
        <v>137</v>
      </c>
      <c r="F45" s="188" t="s">
        <v>137</v>
      </c>
      <c r="G45" s="216">
        <v>228.6</v>
      </c>
    </row>
    <row r="46" spans="1:7" s="101" customFormat="1" ht="15" customHeight="1">
      <c r="A46" s="189"/>
      <c r="B46" s="213"/>
      <c r="C46" s="99" t="s">
        <v>124</v>
      </c>
      <c r="D46" s="100">
        <v>228.6</v>
      </c>
      <c r="E46" s="215"/>
      <c r="F46" s="189"/>
      <c r="G46" s="217"/>
    </row>
    <row r="47" spans="1:7" s="101" customFormat="1" ht="15" customHeight="1">
      <c r="A47" s="188">
        <v>20</v>
      </c>
      <c r="B47" s="218" t="s">
        <v>160</v>
      </c>
      <c r="C47" s="99" t="s">
        <v>148</v>
      </c>
      <c r="D47" s="100">
        <v>4100</v>
      </c>
      <c r="E47" s="214" t="s">
        <v>137</v>
      </c>
      <c r="F47" s="188" t="s">
        <v>137</v>
      </c>
      <c r="G47" s="192">
        <v>373.1</v>
      </c>
    </row>
    <row r="48" spans="1:7" s="101" customFormat="1" ht="15" customHeight="1">
      <c r="A48" s="189"/>
      <c r="B48" s="219"/>
      <c r="C48" s="99" t="s">
        <v>124</v>
      </c>
      <c r="D48" s="100">
        <v>373.1</v>
      </c>
      <c r="E48" s="215"/>
      <c r="F48" s="189"/>
      <c r="G48" s="187"/>
    </row>
    <row r="49" spans="1:7" s="101" customFormat="1" ht="13.5" customHeight="1">
      <c r="A49" s="188">
        <v>21</v>
      </c>
      <c r="B49" s="212" t="s">
        <v>161</v>
      </c>
      <c r="C49" s="99" t="s">
        <v>148</v>
      </c>
      <c r="D49" s="100">
        <v>4000</v>
      </c>
      <c r="E49" s="214" t="s">
        <v>137</v>
      </c>
      <c r="F49" s="188" t="s">
        <v>137</v>
      </c>
      <c r="G49" s="192">
        <v>334.4</v>
      </c>
    </row>
    <row r="50" spans="1:7" s="101" customFormat="1" ht="12.75" customHeight="1">
      <c r="A50" s="189"/>
      <c r="B50" s="213"/>
      <c r="C50" s="99" t="s">
        <v>124</v>
      </c>
      <c r="D50" s="100">
        <v>376</v>
      </c>
      <c r="E50" s="215"/>
      <c r="F50" s="189"/>
      <c r="G50" s="187"/>
    </row>
    <row r="51" spans="1:7" ht="18.75" customHeight="1">
      <c r="A51" s="100">
        <v>22</v>
      </c>
      <c r="B51" s="100" t="s">
        <v>172</v>
      </c>
      <c r="C51" s="106" t="s">
        <v>124</v>
      </c>
      <c r="D51" s="100">
        <v>29.975</v>
      </c>
      <c r="E51" s="105"/>
      <c r="F51" s="100">
        <v>29.975</v>
      </c>
      <c r="G51" s="100"/>
    </row>
    <row r="52" spans="1:7" ht="59.25" customHeight="1">
      <c r="A52" s="100">
        <v>23</v>
      </c>
      <c r="B52" s="99" t="s">
        <v>173</v>
      </c>
      <c r="C52" s="106" t="s">
        <v>124</v>
      </c>
      <c r="D52" s="100">
        <v>696.904</v>
      </c>
      <c r="E52" s="105"/>
      <c r="F52" s="100">
        <v>696.904</v>
      </c>
      <c r="G52" s="100"/>
    </row>
    <row r="53" spans="1:7" ht="22.5" customHeight="1">
      <c r="A53" s="100">
        <v>24</v>
      </c>
      <c r="B53" s="99" t="s">
        <v>174</v>
      </c>
      <c r="C53" s="106" t="s">
        <v>124</v>
      </c>
      <c r="D53" s="100">
        <v>34.652</v>
      </c>
      <c r="E53" s="105"/>
      <c r="F53" s="100">
        <v>34.652</v>
      </c>
      <c r="G53" s="100"/>
    </row>
    <row r="54" spans="1:7" ht="45" customHeight="1">
      <c r="A54" s="100">
        <v>25</v>
      </c>
      <c r="B54" s="99" t="s">
        <v>175</v>
      </c>
      <c r="C54" s="106" t="s">
        <v>124</v>
      </c>
      <c r="D54" s="100">
        <v>7.5</v>
      </c>
      <c r="E54" s="105"/>
      <c r="F54" s="100">
        <v>7.5</v>
      </c>
      <c r="G54" s="100"/>
    </row>
    <row r="55" spans="1:7" ht="43.5" customHeight="1">
      <c r="A55" s="100">
        <v>26</v>
      </c>
      <c r="B55" s="99" t="s">
        <v>176</v>
      </c>
      <c r="C55" s="106" t="s">
        <v>124</v>
      </c>
      <c r="D55" s="104">
        <v>3</v>
      </c>
      <c r="E55" s="107"/>
      <c r="F55" s="104">
        <v>3</v>
      </c>
      <c r="G55" s="100"/>
    </row>
    <row r="56" spans="1:7" ht="21.75" customHeight="1">
      <c r="A56" s="100">
        <v>27</v>
      </c>
      <c r="B56" s="100" t="s">
        <v>177</v>
      </c>
      <c r="C56" s="106" t="s">
        <v>124</v>
      </c>
      <c r="D56" s="100">
        <v>12.203</v>
      </c>
      <c r="E56" s="105"/>
      <c r="F56" s="100">
        <v>12.203</v>
      </c>
      <c r="G56" s="100"/>
    </row>
    <row r="57" spans="1:7" ht="29.25" customHeight="1">
      <c r="A57" s="100">
        <v>28</v>
      </c>
      <c r="B57" s="99" t="s">
        <v>178</v>
      </c>
      <c r="C57" s="106" t="s">
        <v>124</v>
      </c>
      <c r="D57" s="100">
        <v>153.5</v>
      </c>
      <c r="E57" s="105"/>
      <c r="F57" s="100">
        <v>153.5</v>
      </c>
      <c r="G57" s="100"/>
    </row>
    <row r="58" spans="1:7" ht="60" customHeight="1">
      <c r="A58" s="100">
        <v>29</v>
      </c>
      <c r="B58" s="99" t="s">
        <v>186</v>
      </c>
      <c r="C58" s="106" t="s">
        <v>124</v>
      </c>
      <c r="D58" s="116">
        <v>12.26</v>
      </c>
      <c r="E58" s="105"/>
      <c r="F58" s="116">
        <v>12.26</v>
      </c>
      <c r="G58" s="100"/>
    </row>
    <row r="59" spans="1:7" ht="18.75">
      <c r="A59" s="96"/>
      <c r="B59" s="95" t="s">
        <v>68</v>
      </c>
      <c r="C59" s="97"/>
      <c r="D59" s="96">
        <v>8408.733</v>
      </c>
      <c r="E59" s="98"/>
      <c r="F59" s="108">
        <v>1287.433</v>
      </c>
      <c r="G59" s="96">
        <f>SUM(G9:G50)</f>
        <v>7121.3</v>
      </c>
    </row>
    <row r="61" spans="1:6" ht="18.75">
      <c r="A61" s="148" t="s">
        <v>212</v>
      </c>
      <c r="F61" s="148" t="s">
        <v>213</v>
      </c>
    </row>
    <row r="62" spans="1:6" ht="18.75">
      <c r="A62" s="148"/>
      <c r="F62" s="148"/>
    </row>
    <row r="63" ht="12.75"/>
    <row r="64" spans="1:6" ht="18.75">
      <c r="A64" s="148" t="s">
        <v>234</v>
      </c>
      <c r="F64" s="149" t="s">
        <v>237</v>
      </c>
    </row>
  </sheetData>
  <sheetProtection/>
  <mergeCells count="112">
    <mergeCell ref="A9:A10"/>
    <mergeCell ref="B9:B10"/>
    <mergeCell ref="E9:E10"/>
    <mergeCell ref="E11:E12"/>
    <mergeCell ref="B11:B12"/>
    <mergeCell ref="E13:E14"/>
    <mergeCell ref="F13:F14"/>
    <mergeCell ref="D6:D8"/>
    <mergeCell ref="E6:G6"/>
    <mergeCell ref="G11:G12"/>
    <mergeCell ref="F11:F12"/>
    <mergeCell ref="F9:F10"/>
    <mergeCell ref="G9:G10"/>
    <mergeCell ref="B17:B18"/>
    <mergeCell ref="E17:E18"/>
    <mergeCell ref="F17:F18"/>
    <mergeCell ref="E3:G3"/>
    <mergeCell ref="A4:G4"/>
    <mergeCell ref="A6:A8"/>
    <mergeCell ref="B6:B8"/>
    <mergeCell ref="C6:C8"/>
    <mergeCell ref="G15:G16"/>
    <mergeCell ref="A11:A12"/>
    <mergeCell ref="G13:G14"/>
    <mergeCell ref="A13:A14"/>
    <mergeCell ref="B13:B14"/>
    <mergeCell ref="A19:A20"/>
    <mergeCell ref="B19:B20"/>
    <mergeCell ref="E15:E16"/>
    <mergeCell ref="F15:F16"/>
    <mergeCell ref="A15:A16"/>
    <mergeCell ref="B15:B16"/>
    <mergeCell ref="G19:G20"/>
    <mergeCell ref="G17:G18"/>
    <mergeCell ref="A27:A28"/>
    <mergeCell ref="B27:B28"/>
    <mergeCell ref="E19:E20"/>
    <mergeCell ref="F19:F20"/>
    <mergeCell ref="G27:G28"/>
    <mergeCell ref="A23:A24"/>
    <mergeCell ref="B23:B24"/>
    <mergeCell ref="G23:G24"/>
    <mergeCell ref="A17:A18"/>
    <mergeCell ref="G21:G22"/>
    <mergeCell ref="A31:A32"/>
    <mergeCell ref="B31:B32"/>
    <mergeCell ref="E23:E24"/>
    <mergeCell ref="F23:F24"/>
    <mergeCell ref="G31:G32"/>
    <mergeCell ref="A21:A22"/>
    <mergeCell ref="B21:B22"/>
    <mergeCell ref="E21:E22"/>
    <mergeCell ref="F21:F22"/>
    <mergeCell ref="G25:G26"/>
    <mergeCell ref="A35:A36"/>
    <mergeCell ref="B35:B36"/>
    <mergeCell ref="E27:E28"/>
    <mergeCell ref="F27:F28"/>
    <mergeCell ref="G35:G36"/>
    <mergeCell ref="A25:A26"/>
    <mergeCell ref="B25:B26"/>
    <mergeCell ref="E25:E26"/>
    <mergeCell ref="F25:F26"/>
    <mergeCell ref="G29:G30"/>
    <mergeCell ref="A39:A40"/>
    <mergeCell ref="B39:B40"/>
    <mergeCell ref="E31:E32"/>
    <mergeCell ref="F31:F32"/>
    <mergeCell ref="G39:G40"/>
    <mergeCell ref="A29:A30"/>
    <mergeCell ref="B29:B30"/>
    <mergeCell ref="E29:E30"/>
    <mergeCell ref="F29:F30"/>
    <mergeCell ref="G33:G34"/>
    <mergeCell ref="A43:A44"/>
    <mergeCell ref="B43:B44"/>
    <mergeCell ref="E35:E36"/>
    <mergeCell ref="F35:F36"/>
    <mergeCell ref="G43:G44"/>
    <mergeCell ref="A33:A34"/>
    <mergeCell ref="B33:B34"/>
    <mergeCell ref="E33:E34"/>
    <mergeCell ref="F33:F34"/>
    <mergeCell ref="G37:G38"/>
    <mergeCell ref="A47:A48"/>
    <mergeCell ref="B47:B48"/>
    <mergeCell ref="E39:E40"/>
    <mergeCell ref="F39:F40"/>
    <mergeCell ref="G47:G48"/>
    <mergeCell ref="A37:A38"/>
    <mergeCell ref="B37:B38"/>
    <mergeCell ref="E37:E38"/>
    <mergeCell ref="F37:F38"/>
    <mergeCell ref="A41:A42"/>
    <mergeCell ref="B41:B42"/>
    <mergeCell ref="E41:E42"/>
    <mergeCell ref="F41:F42"/>
    <mergeCell ref="G41:G42"/>
    <mergeCell ref="E47:E48"/>
    <mergeCell ref="F47:F48"/>
    <mergeCell ref="E43:E44"/>
    <mergeCell ref="F43:F44"/>
    <mergeCell ref="G45:G46"/>
    <mergeCell ref="A45:A46"/>
    <mergeCell ref="B45:B46"/>
    <mergeCell ref="E45:E46"/>
    <mergeCell ref="F45:F46"/>
    <mergeCell ref="G49:G50"/>
    <mergeCell ref="A49:A50"/>
    <mergeCell ref="B49:B50"/>
    <mergeCell ref="E49:E50"/>
    <mergeCell ref="F49:F50"/>
  </mergeCells>
  <printOptions/>
  <pageMargins left="0.75" right="0.23" top="0.37" bottom="0.26" header="0.26" footer="0.2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2">
      <selection activeCell="E3" sqref="E3:G3"/>
    </sheetView>
  </sheetViews>
  <sheetFormatPr defaultColWidth="9.33203125" defaultRowHeight="12.75" outlineLevelRow="1"/>
  <cols>
    <col min="1" max="1" width="5.33203125" style="0" customWidth="1"/>
    <col min="3" max="3" width="36" style="0" customWidth="1"/>
    <col min="4" max="4" width="19.33203125" style="0" customWidth="1"/>
    <col min="5" max="5" width="17.66015625" style="0" customWidth="1"/>
    <col min="6" max="6" width="11.5" style="0" customWidth="1"/>
    <col min="7" max="7" width="17" style="0" customWidth="1"/>
  </cols>
  <sheetData>
    <row r="1" spans="5:7" ht="18.75">
      <c r="E1" s="92" t="s">
        <v>210</v>
      </c>
      <c r="F1" s="88"/>
      <c r="G1" s="88"/>
    </row>
    <row r="2" spans="5:7" ht="15.75">
      <c r="E2" s="136" t="s">
        <v>188</v>
      </c>
      <c r="F2" s="136"/>
      <c r="G2" s="136"/>
    </row>
    <row r="3" spans="5:7" ht="15.75">
      <c r="E3" s="198" t="s">
        <v>242</v>
      </c>
      <c r="F3" s="198"/>
      <c r="G3" s="198"/>
    </row>
    <row r="4" ht="18.75">
      <c r="C4" s="117" t="s">
        <v>211</v>
      </c>
    </row>
    <row r="5" ht="13.5" thickBot="1"/>
    <row r="6" spans="1:7" ht="29.25" customHeight="1" thickBot="1">
      <c r="A6" s="139" t="s">
        <v>194</v>
      </c>
      <c r="B6" s="243" t="s">
        <v>195</v>
      </c>
      <c r="C6" s="244"/>
      <c r="D6" s="141" t="s">
        <v>196</v>
      </c>
      <c r="E6" s="234" t="s">
        <v>198</v>
      </c>
      <c r="F6" s="240"/>
      <c r="G6" s="235"/>
    </row>
    <row r="7" spans="1:7" ht="39" thickBot="1">
      <c r="A7" s="140"/>
      <c r="B7" s="245"/>
      <c r="C7" s="246"/>
      <c r="D7" s="142" t="s">
        <v>197</v>
      </c>
      <c r="E7" s="137" t="s">
        <v>68</v>
      </c>
      <c r="F7" s="142" t="s">
        <v>199</v>
      </c>
      <c r="G7" s="142" t="s">
        <v>200</v>
      </c>
    </row>
    <row r="8" spans="1:7" s="134" customFormat="1" ht="16.5" thickBot="1">
      <c r="A8" s="144">
        <v>1</v>
      </c>
      <c r="B8" s="247">
        <v>2</v>
      </c>
      <c r="C8" s="248"/>
      <c r="D8" s="143">
        <v>3</v>
      </c>
      <c r="E8" s="143">
        <v>4</v>
      </c>
      <c r="F8" s="143">
        <v>5</v>
      </c>
      <c r="G8" s="143">
        <v>6</v>
      </c>
    </row>
    <row r="9" spans="1:7" ht="66.75" customHeight="1" thickBot="1">
      <c r="A9" s="147" t="s">
        <v>0</v>
      </c>
      <c r="B9" s="236" t="s">
        <v>201</v>
      </c>
      <c r="C9" s="237"/>
      <c r="D9" s="145">
        <v>240</v>
      </c>
      <c r="E9" s="145">
        <v>240</v>
      </c>
      <c r="F9" s="145"/>
      <c r="G9" s="145">
        <v>240</v>
      </c>
    </row>
    <row r="10" spans="1:7" ht="31.5" customHeight="1" hidden="1" outlineLevel="1" thickBot="1">
      <c r="A10" s="147">
        <v>2</v>
      </c>
      <c r="B10" s="238" t="s">
        <v>202</v>
      </c>
      <c r="C10" s="239"/>
      <c r="D10" s="145"/>
      <c r="E10" s="145"/>
      <c r="F10" s="145"/>
      <c r="G10" s="145"/>
    </row>
    <row r="11" spans="1:7" ht="43.5" customHeight="1" hidden="1" outlineLevel="1" thickBot="1">
      <c r="A11" s="147" t="s">
        <v>2</v>
      </c>
      <c r="B11" s="234" t="s">
        <v>203</v>
      </c>
      <c r="C11" s="235"/>
      <c r="D11" s="145"/>
      <c r="E11" s="145"/>
      <c r="F11" s="145"/>
      <c r="G11" s="145"/>
    </row>
    <row r="12" spans="1:7" ht="78" customHeight="1" collapsed="1" thickBot="1">
      <c r="A12" s="147">
        <v>4</v>
      </c>
      <c r="B12" s="234" t="s">
        <v>214</v>
      </c>
      <c r="C12" s="235"/>
      <c r="D12" s="145">
        <v>60</v>
      </c>
      <c r="E12" s="145">
        <v>60</v>
      </c>
      <c r="F12" s="145"/>
      <c r="G12" s="145">
        <v>60</v>
      </c>
    </row>
    <row r="13" spans="1:7" ht="33.75" customHeight="1" thickBot="1">
      <c r="A13" s="147">
        <v>5</v>
      </c>
      <c r="B13" s="234" t="s">
        <v>204</v>
      </c>
      <c r="C13" s="235"/>
      <c r="D13" s="145">
        <v>60</v>
      </c>
      <c r="E13" s="145">
        <v>60</v>
      </c>
      <c r="F13" s="145"/>
      <c r="G13" s="145">
        <v>60</v>
      </c>
    </row>
    <row r="14" spans="1:7" ht="43.5" customHeight="1" thickBot="1">
      <c r="A14" s="147">
        <v>6</v>
      </c>
      <c r="B14" s="234" t="s">
        <v>205</v>
      </c>
      <c r="C14" s="235"/>
      <c r="D14" s="150">
        <v>431.634</v>
      </c>
      <c r="E14" s="150">
        <v>431.634</v>
      </c>
      <c r="F14" s="145"/>
      <c r="G14" s="150">
        <v>431.634</v>
      </c>
    </row>
    <row r="15" spans="1:7" ht="30.75" customHeight="1" thickBot="1">
      <c r="A15" s="147">
        <v>7</v>
      </c>
      <c r="B15" s="234" t="s">
        <v>206</v>
      </c>
      <c r="C15" s="235"/>
      <c r="D15" s="145">
        <v>399.94669</v>
      </c>
      <c r="E15" s="145">
        <v>399.94669</v>
      </c>
      <c r="F15" s="145"/>
      <c r="G15" s="145">
        <v>399.94669</v>
      </c>
    </row>
    <row r="16" spans="1:7" ht="22.5" customHeight="1" thickBot="1">
      <c r="A16" s="147">
        <v>8</v>
      </c>
      <c r="B16" s="234" t="s">
        <v>207</v>
      </c>
      <c r="C16" s="235"/>
      <c r="D16" s="145">
        <v>99.307</v>
      </c>
      <c r="E16" s="145">
        <v>99.307</v>
      </c>
      <c r="F16" s="145"/>
      <c r="G16" s="145">
        <v>99.307</v>
      </c>
    </row>
    <row r="17" spans="1:7" ht="22.5" customHeight="1" hidden="1" outlineLevel="1" thickBot="1">
      <c r="A17" s="147">
        <v>9</v>
      </c>
      <c r="B17" s="234" t="s">
        <v>208</v>
      </c>
      <c r="C17" s="235"/>
      <c r="D17" s="145"/>
      <c r="E17" s="145"/>
      <c r="F17" s="145"/>
      <c r="G17" s="145"/>
    </row>
    <row r="18" spans="1:7" ht="19.5" collapsed="1" thickBot="1">
      <c r="A18" s="138"/>
      <c r="B18" s="241" t="s">
        <v>209</v>
      </c>
      <c r="C18" s="242"/>
      <c r="D18" s="146">
        <v>1290.88769</v>
      </c>
      <c r="E18" s="151">
        <v>1290.88769</v>
      </c>
      <c r="F18" s="146"/>
      <c r="G18" s="151">
        <v>1290.88769</v>
      </c>
    </row>
    <row r="21" spans="1:6" ht="18.75">
      <c r="A21" s="148" t="s">
        <v>212</v>
      </c>
      <c r="F21" s="148" t="s">
        <v>213</v>
      </c>
    </row>
    <row r="22" spans="1:6" ht="18.75">
      <c r="A22" s="148"/>
      <c r="F22" s="148"/>
    </row>
    <row r="24" spans="1:6" ht="18.75">
      <c r="A24" s="148" t="s">
        <v>234</v>
      </c>
      <c r="F24" s="149" t="s">
        <v>237</v>
      </c>
    </row>
  </sheetData>
  <sheetProtection/>
  <mergeCells count="14">
    <mergeCell ref="E6:G6"/>
    <mergeCell ref="E3:G3"/>
    <mergeCell ref="B17:C17"/>
    <mergeCell ref="B18:C18"/>
    <mergeCell ref="B6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</mergeCells>
  <printOptions/>
  <pageMargins left="0.7480314960629921" right="0.15748031496062992" top="0.984251968503937" bottom="0.35433070866141736" header="0.4724409448818898" footer="0.35433070866141736"/>
  <pageSetup fitToHeight="5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3">
      <selection activeCell="B26" sqref="B26"/>
    </sheetView>
  </sheetViews>
  <sheetFormatPr defaultColWidth="9.33203125" defaultRowHeight="12.75"/>
  <cols>
    <col min="1" max="1" width="49" style="0" customWidth="1"/>
    <col min="2" max="2" width="12" style="0" customWidth="1"/>
    <col min="3" max="3" width="9.83203125" style="0" customWidth="1"/>
    <col min="4" max="4" width="13.16015625" style="0" customWidth="1"/>
    <col min="5" max="5" width="11.33203125" style="0" customWidth="1"/>
    <col min="6" max="6" width="10.5" style="0" bestFit="1" customWidth="1"/>
    <col min="7" max="7" width="10.16015625" style="0" customWidth="1"/>
    <col min="8" max="8" width="13.66015625" style="0" customWidth="1"/>
    <col min="10" max="10" width="12.33203125" style="0" customWidth="1"/>
    <col min="11" max="13" width="9.33203125" style="4" customWidth="1"/>
  </cols>
  <sheetData>
    <row r="1" spans="8:10" ht="15.75">
      <c r="H1" s="250" t="s">
        <v>189</v>
      </c>
      <c r="I1" s="250"/>
      <c r="J1" s="250"/>
    </row>
    <row r="2" spans="8:16" ht="15.75">
      <c r="H2" s="198" t="s">
        <v>188</v>
      </c>
      <c r="I2" s="198"/>
      <c r="J2" s="198"/>
      <c r="N2" s="4"/>
      <c r="O2" s="4"/>
      <c r="P2" s="4"/>
    </row>
    <row r="3" spans="8:16" ht="15.75">
      <c r="H3" s="198" t="s">
        <v>236</v>
      </c>
      <c r="I3" s="198"/>
      <c r="J3" s="198"/>
      <c r="N3" s="4"/>
      <c r="O3" s="4"/>
      <c r="P3" s="4"/>
    </row>
    <row r="4" spans="8:16" ht="15.75">
      <c r="H4" s="135"/>
      <c r="I4" s="135"/>
      <c r="J4" s="135"/>
      <c r="N4" s="4"/>
      <c r="O4" s="4"/>
      <c r="P4" s="4"/>
    </row>
    <row r="5" spans="9:16" ht="12.75">
      <c r="I5" s="21" t="s">
        <v>124</v>
      </c>
      <c r="N5" s="4"/>
      <c r="O5" s="4"/>
      <c r="P5" s="4"/>
    </row>
    <row r="6" spans="1:15" ht="13.5" customHeight="1">
      <c r="A6" s="251" t="s">
        <v>67</v>
      </c>
      <c r="B6" s="206" t="s">
        <v>102</v>
      </c>
      <c r="C6" s="206"/>
      <c r="D6" s="249" t="s">
        <v>52</v>
      </c>
      <c r="E6" s="252" t="s">
        <v>101</v>
      </c>
      <c r="F6" s="252"/>
      <c r="G6" s="252"/>
      <c r="H6" s="252"/>
      <c r="I6" s="252"/>
      <c r="J6" s="252"/>
      <c r="N6" s="4"/>
      <c r="O6" s="4"/>
    </row>
    <row r="7" spans="1:15" ht="17.25" customHeight="1">
      <c r="A7" s="251"/>
      <c r="B7" s="206"/>
      <c r="C7" s="206"/>
      <c r="D7" s="249"/>
      <c r="E7" s="249" t="s">
        <v>56</v>
      </c>
      <c r="F7" s="252" t="s">
        <v>182</v>
      </c>
      <c r="G7" s="252"/>
      <c r="H7" s="252"/>
      <c r="I7" s="252"/>
      <c r="J7" s="252"/>
      <c r="N7" s="4"/>
      <c r="O7" s="4"/>
    </row>
    <row r="8" spans="1:15" ht="58.5" customHeight="1">
      <c r="A8" s="251"/>
      <c r="B8" s="206"/>
      <c r="C8" s="206"/>
      <c r="D8" s="249"/>
      <c r="E8" s="249"/>
      <c r="F8" s="249" t="s">
        <v>54</v>
      </c>
      <c r="G8" s="249" t="s">
        <v>180</v>
      </c>
      <c r="H8" s="249" t="s">
        <v>181</v>
      </c>
      <c r="I8" s="249" t="s">
        <v>55</v>
      </c>
      <c r="J8" s="249" t="s">
        <v>53</v>
      </c>
      <c r="N8" s="4"/>
      <c r="O8" s="4"/>
    </row>
    <row r="9" spans="1:15" ht="20.25" customHeight="1">
      <c r="A9" s="251"/>
      <c r="B9" s="76" t="s">
        <v>57</v>
      </c>
      <c r="C9" s="76" t="s">
        <v>58</v>
      </c>
      <c r="D9" s="249"/>
      <c r="E9" s="249"/>
      <c r="F9" s="249"/>
      <c r="G9" s="249"/>
      <c r="H9" s="249"/>
      <c r="I9" s="249"/>
      <c r="J9" s="249"/>
      <c r="N9" s="4"/>
      <c r="O9" s="4"/>
    </row>
    <row r="10" spans="1:15" ht="17.25" customHeight="1">
      <c r="A10" s="251"/>
      <c r="B10" s="76" t="s">
        <v>59</v>
      </c>
      <c r="C10" s="76" t="s">
        <v>59</v>
      </c>
      <c r="D10" s="249"/>
      <c r="E10" s="249"/>
      <c r="F10" s="249"/>
      <c r="G10" s="249"/>
      <c r="H10" s="249"/>
      <c r="I10" s="249"/>
      <c r="J10" s="249"/>
      <c r="N10" s="4"/>
      <c r="O10" s="4"/>
    </row>
    <row r="11" spans="1:15" ht="21.75" customHeight="1">
      <c r="A11" s="77" t="s">
        <v>60</v>
      </c>
      <c r="B11" s="78">
        <v>16010</v>
      </c>
      <c r="C11" s="78">
        <v>3928.9</v>
      </c>
      <c r="D11" s="78">
        <v>39492</v>
      </c>
      <c r="E11" s="184">
        <f>SUM(F11:J11)</f>
        <v>3364.634</v>
      </c>
      <c r="F11" s="184">
        <v>2675.613</v>
      </c>
      <c r="G11" s="184">
        <v>487.134</v>
      </c>
      <c r="H11" s="184">
        <v>201.887</v>
      </c>
      <c r="I11" s="78"/>
      <c r="J11" s="78"/>
      <c r="N11" s="4"/>
      <c r="O11" s="4"/>
    </row>
    <row r="12" spans="1:15" ht="21.75" customHeight="1">
      <c r="A12" s="77" t="s">
        <v>47</v>
      </c>
      <c r="B12" s="79">
        <v>10475.4</v>
      </c>
      <c r="C12" s="78">
        <v>2587</v>
      </c>
      <c r="D12" s="79">
        <v>31096.3</v>
      </c>
      <c r="E12" s="184">
        <f aca="true" t="shared" si="0" ref="E12:E19">SUM(F12:J12)</f>
        <v>2561.865</v>
      </c>
      <c r="F12" s="79"/>
      <c r="G12" s="184">
        <v>2561.865</v>
      </c>
      <c r="H12" s="78"/>
      <c r="I12" s="78"/>
      <c r="J12" s="78"/>
      <c r="N12" s="4"/>
      <c r="O12" s="4"/>
    </row>
    <row r="13" spans="1:15" ht="21.75" customHeight="1">
      <c r="A13" s="77" t="s">
        <v>61</v>
      </c>
      <c r="B13" s="78">
        <v>2289</v>
      </c>
      <c r="C13" s="79">
        <v>780.4</v>
      </c>
      <c r="D13" s="78">
        <v>3801</v>
      </c>
      <c r="E13" s="78">
        <f t="shared" si="0"/>
        <v>699.2</v>
      </c>
      <c r="F13" s="79"/>
      <c r="G13" s="78">
        <v>464.2</v>
      </c>
      <c r="H13" s="78"/>
      <c r="I13" s="78">
        <v>235</v>
      </c>
      <c r="J13" s="78"/>
      <c r="N13" s="4"/>
      <c r="O13" s="4"/>
    </row>
    <row r="14" spans="1:15" ht="21.75" customHeight="1">
      <c r="A14" s="80" t="s">
        <v>62</v>
      </c>
      <c r="B14" s="79">
        <v>9364.5</v>
      </c>
      <c r="C14" s="78">
        <v>450</v>
      </c>
      <c r="D14" s="79">
        <v>6542.5</v>
      </c>
      <c r="E14" s="78">
        <f t="shared" si="0"/>
        <v>146</v>
      </c>
      <c r="F14" s="78"/>
      <c r="G14" s="78">
        <v>146</v>
      </c>
      <c r="H14" s="78"/>
      <c r="I14" s="78"/>
      <c r="J14" s="78"/>
      <c r="N14" s="4"/>
      <c r="O14" s="4"/>
    </row>
    <row r="15" spans="1:15" ht="21.75" customHeight="1">
      <c r="A15" s="77" t="s">
        <v>63</v>
      </c>
      <c r="B15" s="78">
        <v>1223.2</v>
      </c>
      <c r="C15" s="79">
        <v>322.3</v>
      </c>
      <c r="D15" s="79">
        <v>758.4</v>
      </c>
      <c r="E15" s="78">
        <f t="shared" si="0"/>
        <v>334</v>
      </c>
      <c r="F15" s="79"/>
      <c r="G15" s="79">
        <v>334</v>
      </c>
      <c r="H15" s="78"/>
      <c r="I15" s="78"/>
      <c r="J15" s="78"/>
      <c r="N15" s="4"/>
      <c r="O15" s="4"/>
    </row>
    <row r="16" spans="1:15" ht="21.75" customHeight="1">
      <c r="A16" s="80" t="s">
        <v>95</v>
      </c>
      <c r="B16" s="79">
        <v>40589.8</v>
      </c>
      <c r="C16" s="78"/>
      <c r="D16" s="79">
        <v>68329.8</v>
      </c>
      <c r="E16" s="184">
        <f t="shared" si="0"/>
        <v>1290.888</v>
      </c>
      <c r="F16" s="78"/>
      <c r="G16" s="184">
        <v>990.888</v>
      </c>
      <c r="H16" s="78"/>
      <c r="I16" s="78">
        <v>300</v>
      </c>
      <c r="J16" s="78"/>
      <c r="N16" s="4"/>
      <c r="O16" s="4"/>
    </row>
    <row r="17" spans="1:15" ht="21.75" customHeight="1">
      <c r="A17" s="77" t="s">
        <v>96</v>
      </c>
      <c r="B17" s="81">
        <v>19750.3</v>
      </c>
      <c r="C17" s="79">
        <v>4955.8</v>
      </c>
      <c r="D17" s="79">
        <v>31941.2</v>
      </c>
      <c r="E17" s="184">
        <f t="shared" si="0"/>
        <v>131.667</v>
      </c>
      <c r="F17" s="79"/>
      <c r="G17" s="79">
        <v>131.667</v>
      </c>
      <c r="H17" s="78"/>
      <c r="I17" s="78"/>
      <c r="J17" s="78"/>
      <c r="N17" s="4"/>
      <c r="O17" s="4"/>
    </row>
    <row r="18" spans="1:15" ht="21.75" customHeight="1">
      <c r="A18" s="77" t="s">
        <v>64</v>
      </c>
      <c r="B18" s="78">
        <v>42800</v>
      </c>
      <c r="C18" s="79">
        <v>867.4</v>
      </c>
      <c r="D18" s="79">
        <v>62790.1</v>
      </c>
      <c r="E18" s="184">
        <f t="shared" si="0"/>
        <v>1287.433</v>
      </c>
      <c r="F18" s="79"/>
      <c r="G18" s="184">
        <v>1287.433</v>
      </c>
      <c r="H18" s="78"/>
      <c r="I18" s="78"/>
      <c r="J18" s="78"/>
      <c r="N18" s="4"/>
      <c r="O18" s="4"/>
    </row>
    <row r="19" spans="1:15" ht="21.75" customHeight="1">
      <c r="A19" s="77" t="s">
        <v>65</v>
      </c>
      <c r="B19" s="79">
        <v>252.9</v>
      </c>
      <c r="C19" s="78">
        <v>18</v>
      </c>
      <c r="D19" s="79">
        <v>1630.9</v>
      </c>
      <c r="E19" s="78">
        <f t="shared" si="0"/>
        <v>17.7</v>
      </c>
      <c r="F19" s="79"/>
      <c r="G19" s="78">
        <v>17.7</v>
      </c>
      <c r="H19" s="78"/>
      <c r="I19" s="78"/>
      <c r="J19" s="78"/>
      <c r="N19" s="4"/>
      <c r="O19" s="4"/>
    </row>
    <row r="20" spans="1:15" s="9" customFormat="1" ht="21.75" customHeight="1">
      <c r="A20" s="82" t="s">
        <v>66</v>
      </c>
      <c r="B20" s="83">
        <v>142755.1</v>
      </c>
      <c r="C20" s="83">
        <v>13909.8</v>
      </c>
      <c r="D20" s="83">
        <v>246382.2</v>
      </c>
      <c r="E20" s="83">
        <f aca="true" t="shared" si="1" ref="E20:J20">SUM(E11:E19)</f>
        <v>9833.386999999999</v>
      </c>
      <c r="F20" s="83">
        <f t="shared" si="1"/>
        <v>2675.613</v>
      </c>
      <c r="G20" s="83">
        <f t="shared" si="1"/>
        <v>6420.887</v>
      </c>
      <c r="H20" s="83">
        <f t="shared" si="1"/>
        <v>201.887</v>
      </c>
      <c r="I20" s="83">
        <f t="shared" si="1"/>
        <v>535</v>
      </c>
      <c r="J20" s="83">
        <f t="shared" si="1"/>
        <v>0</v>
      </c>
      <c r="K20" s="8"/>
      <c r="L20" s="8"/>
      <c r="M20" s="8"/>
      <c r="N20" s="8"/>
      <c r="O20" s="8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N22" s="4"/>
      <c r="O22" s="4"/>
    </row>
    <row r="23" spans="1:13" ht="18.75">
      <c r="A23" s="148" t="s">
        <v>212</v>
      </c>
      <c r="F23" s="148" t="s">
        <v>213</v>
      </c>
      <c r="K23"/>
      <c r="L23"/>
      <c r="M23"/>
    </row>
    <row r="24" spans="1:13" ht="18.75">
      <c r="A24" s="148"/>
      <c r="F24" s="148"/>
      <c r="K24"/>
      <c r="L24"/>
      <c r="M24"/>
    </row>
    <row r="25" spans="11:13" ht="12.75">
      <c r="K25"/>
      <c r="L25"/>
      <c r="M25"/>
    </row>
    <row r="26" spans="1:13" ht="18.75">
      <c r="A26" s="148" t="s">
        <v>234</v>
      </c>
      <c r="F26" s="149" t="s">
        <v>237</v>
      </c>
      <c r="K26"/>
      <c r="L26"/>
      <c r="M26"/>
    </row>
  </sheetData>
  <sheetProtection/>
  <mergeCells count="14">
    <mergeCell ref="A6:A10"/>
    <mergeCell ref="B6:C8"/>
    <mergeCell ref="D6:D10"/>
    <mergeCell ref="E6:J6"/>
    <mergeCell ref="E7:E10"/>
    <mergeCell ref="F7:J7"/>
    <mergeCell ref="H1:J1"/>
    <mergeCell ref="H2:J2"/>
    <mergeCell ref="H3:J3"/>
    <mergeCell ref="J8:J10"/>
    <mergeCell ref="F8:F10"/>
    <mergeCell ref="G8:G10"/>
    <mergeCell ref="H8:H10"/>
    <mergeCell ref="I8:I10"/>
  </mergeCells>
  <printOptions/>
  <pageMargins left="0.75" right="0.33" top="1" bottom="0.44" header="0.5" footer="0.27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0">
      <selection activeCell="G19" sqref="G19:H19"/>
    </sheetView>
  </sheetViews>
  <sheetFormatPr defaultColWidth="9.33203125" defaultRowHeight="12.75"/>
  <cols>
    <col min="1" max="1" width="4.16015625" style="0" customWidth="1"/>
    <col min="2" max="2" width="29.16015625" style="0" customWidth="1"/>
    <col min="3" max="3" width="10.83203125" style="0" customWidth="1"/>
    <col min="4" max="4" width="10.5" style="0" customWidth="1"/>
    <col min="5" max="5" width="11.33203125" style="0" customWidth="1"/>
    <col min="6" max="6" width="11.66015625" style="0" customWidth="1"/>
    <col min="7" max="7" width="9.5" style="0" customWidth="1"/>
    <col min="8" max="8" width="10.16015625" style="0" customWidth="1"/>
  </cols>
  <sheetData>
    <row r="1" spans="6:8" ht="46.5" customHeight="1">
      <c r="F1" s="253" t="s">
        <v>243</v>
      </c>
      <c r="G1" s="253"/>
      <c r="H1" s="253"/>
    </row>
    <row r="2" spans="3:7" ht="36" customHeight="1">
      <c r="C2" s="4"/>
      <c r="D2" s="4"/>
      <c r="E2" s="160" t="s">
        <v>221</v>
      </c>
      <c r="F2" s="254"/>
      <c r="G2" s="255"/>
    </row>
    <row r="3" spans="1:7" ht="38.25" customHeight="1">
      <c r="A3" s="205" t="s">
        <v>96</v>
      </c>
      <c r="B3" s="205"/>
      <c r="C3" s="205"/>
      <c r="D3" s="205"/>
      <c r="E3" s="205"/>
      <c r="F3" s="205"/>
      <c r="G3" s="205"/>
    </row>
    <row r="4" spans="3:7" ht="24" customHeight="1" thickBot="1">
      <c r="C4" s="4"/>
      <c r="D4" s="4"/>
      <c r="F4" t="s">
        <v>51</v>
      </c>
      <c r="G4" s="183"/>
    </row>
    <row r="5" spans="1:8" ht="16.5" thickBot="1">
      <c r="A5" s="256" t="s">
        <v>21</v>
      </c>
      <c r="B5" s="259" t="s">
        <v>22</v>
      </c>
      <c r="C5" s="263" t="s">
        <v>222</v>
      </c>
      <c r="D5" s="264"/>
      <c r="E5" s="269" t="s">
        <v>101</v>
      </c>
      <c r="F5" s="270"/>
      <c r="G5" s="270"/>
      <c r="H5" s="271"/>
    </row>
    <row r="6" spans="1:8" ht="16.5" thickBot="1">
      <c r="A6" s="257"/>
      <c r="B6" s="260"/>
      <c r="C6" s="265"/>
      <c r="D6" s="266"/>
      <c r="E6" s="272" t="s">
        <v>223</v>
      </c>
      <c r="F6" s="273"/>
      <c r="G6" s="273"/>
      <c r="H6" s="274"/>
    </row>
    <row r="7" spans="1:8" ht="57.75" customHeight="1" thickBot="1">
      <c r="A7" s="257"/>
      <c r="B7" s="261"/>
      <c r="C7" s="267"/>
      <c r="D7" s="268"/>
      <c r="E7" s="256" t="s">
        <v>224</v>
      </c>
      <c r="F7" s="256" t="s">
        <v>225</v>
      </c>
      <c r="G7" s="256" t="s">
        <v>40</v>
      </c>
      <c r="H7" s="256" t="s">
        <v>226</v>
      </c>
    </row>
    <row r="8" spans="1:8" ht="70.5" customHeight="1" thickBot="1">
      <c r="A8" s="258"/>
      <c r="B8" s="262"/>
      <c r="C8" s="161" t="s">
        <v>19</v>
      </c>
      <c r="D8" s="162" t="s">
        <v>20</v>
      </c>
      <c r="E8" s="258"/>
      <c r="F8" s="258"/>
      <c r="G8" s="258"/>
      <c r="H8" s="258"/>
    </row>
    <row r="9" spans="1:8" ht="65.25" customHeight="1" thickBot="1">
      <c r="A9" s="163">
        <v>1</v>
      </c>
      <c r="B9" s="164" t="s">
        <v>227</v>
      </c>
      <c r="C9" s="165" t="s">
        <v>228</v>
      </c>
      <c r="D9" s="166">
        <v>4955.8</v>
      </c>
      <c r="E9" s="167">
        <v>6.457</v>
      </c>
      <c r="F9" s="168"/>
      <c r="G9" s="169">
        <v>6.457</v>
      </c>
      <c r="H9" s="170"/>
    </row>
    <row r="10" spans="1:8" ht="65.25" customHeight="1" thickBot="1">
      <c r="A10" s="163">
        <v>2</v>
      </c>
      <c r="B10" s="164" t="s">
        <v>233</v>
      </c>
      <c r="C10" s="165"/>
      <c r="D10" s="166"/>
      <c r="E10" s="167">
        <v>125.21</v>
      </c>
      <c r="F10" s="168"/>
      <c r="G10" s="169">
        <v>125.21</v>
      </c>
      <c r="H10" s="170"/>
    </row>
    <row r="11" spans="1:8" ht="65.25" customHeight="1">
      <c r="A11" s="163"/>
      <c r="B11" s="164"/>
      <c r="C11" s="165"/>
      <c r="D11" s="166"/>
      <c r="E11" s="171"/>
      <c r="F11" s="168"/>
      <c r="G11" s="172"/>
      <c r="H11" s="172"/>
    </row>
    <row r="12" spans="1:8" ht="64.5" customHeight="1" thickBot="1">
      <c r="A12" s="173"/>
      <c r="B12" s="174" t="s">
        <v>4</v>
      </c>
      <c r="C12" s="175"/>
      <c r="D12" s="176"/>
      <c r="E12" s="177">
        <v>131.667</v>
      </c>
      <c r="F12" s="177"/>
      <c r="G12" s="177">
        <v>131.667</v>
      </c>
      <c r="H12" s="178"/>
    </row>
    <row r="16" spans="2:7" ht="18.75">
      <c r="B16" s="148" t="s">
        <v>212</v>
      </c>
      <c r="G16" s="148" t="s">
        <v>213</v>
      </c>
    </row>
    <row r="17" spans="2:7" ht="18.75">
      <c r="B17" s="148"/>
      <c r="G17" s="148"/>
    </row>
    <row r="19" spans="2:7" ht="18.75">
      <c r="B19" s="148" t="s">
        <v>234</v>
      </c>
      <c r="G19" s="149" t="s">
        <v>237</v>
      </c>
    </row>
  </sheetData>
  <sheetProtection/>
  <mergeCells count="12">
    <mergeCell ref="G7:G8"/>
    <mergeCell ref="H7:H8"/>
    <mergeCell ref="F1:H1"/>
    <mergeCell ref="F2:G2"/>
    <mergeCell ref="A3:G3"/>
    <mergeCell ref="A5:A8"/>
    <mergeCell ref="B5:B8"/>
    <mergeCell ref="C5:D7"/>
    <mergeCell ref="E5:H5"/>
    <mergeCell ref="E6:H6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0">
      <selection activeCell="G19" sqref="G19:I19"/>
    </sheetView>
  </sheetViews>
  <sheetFormatPr defaultColWidth="9.33203125" defaultRowHeight="12.75"/>
  <cols>
    <col min="1" max="1" width="4.5" style="0" customWidth="1"/>
    <col min="2" max="2" width="38.83203125" style="0" customWidth="1"/>
    <col min="3" max="3" width="10.16015625" style="4" customWidth="1"/>
    <col min="4" max="4" width="9.5" style="4" customWidth="1"/>
    <col min="5" max="5" width="13" style="0" customWidth="1"/>
    <col min="7" max="7" width="10.5" style="0" customWidth="1"/>
  </cols>
  <sheetData>
    <row r="1" spans="5:8" ht="64.5" customHeight="1">
      <c r="E1" s="160" t="s">
        <v>221</v>
      </c>
      <c r="F1" s="253" t="s">
        <v>241</v>
      </c>
      <c r="G1" s="253"/>
      <c r="H1" s="253"/>
    </row>
    <row r="2" spans="1:7" ht="72.75" customHeight="1">
      <c r="A2" s="205" t="s">
        <v>229</v>
      </c>
      <c r="B2" s="205"/>
      <c r="C2" s="205"/>
      <c r="D2" s="205"/>
      <c r="E2" s="205"/>
      <c r="F2" s="205"/>
      <c r="G2" s="205"/>
    </row>
    <row r="3" spans="6:7" ht="12" customHeight="1">
      <c r="F3" t="s">
        <v>51</v>
      </c>
      <c r="G3" s="183"/>
    </row>
    <row r="4" spans="1:8" ht="27" customHeight="1">
      <c r="A4" s="206" t="s">
        <v>21</v>
      </c>
      <c r="B4" s="275" t="s">
        <v>22</v>
      </c>
      <c r="C4" s="206" t="s">
        <v>222</v>
      </c>
      <c r="D4" s="206"/>
      <c r="E4" s="276" t="s">
        <v>101</v>
      </c>
      <c r="F4" s="276"/>
      <c r="G4" s="276"/>
      <c r="H4" s="276"/>
    </row>
    <row r="5" spans="1:8" ht="15" customHeight="1">
      <c r="A5" s="206"/>
      <c r="B5" s="275"/>
      <c r="C5" s="206"/>
      <c r="D5" s="206"/>
      <c r="E5" s="276" t="s">
        <v>223</v>
      </c>
      <c r="F5" s="276"/>
      <c r="G5" s="276"/>
      <c r="H5" s="276"/>
    </row>
    <row r="6" spans="1:8" ht="52.5" customHeight="1">
      <c r="A6" s="206"/>
      <c r="B6" s="275"/>
      <c r="C6" s="206"/>
      <c r="D6" s="206"/>
      <c r="E6" s="206" t="s">
        <v>224</v>
      </c>
      <c r="F6" s="206" t="s">
        <v>225</v>
      </c>
      <c r="G6" s="206" t="s">
        <v>40</v>
      </c>
      <c r="H6" s="206" t="s">
        <v>226</v>
      </c>
    </row>
    <row r="7" spans="1:8" ht="19.5" customHeight="1">
      <c r="A7" s="206"/>
      <c r="B7" s="275"/>
      <c r="C7" s="43" t="s">
        <v>19</v>
      </c>
      <c r="D7" s="43" t="s">
        <v>20</v>
      </c>
      <c r="E7" s="206"/>
      <c r="F7" s="206"/>
      <c r="G7" s="206"/>
      <c r="H7" s="206"/>
    </row>
    <row r="8" spans="1:8" ht="26.25" customHeight="1">
      <c r="A8" s="179">
        <v>1</v>
      </c>
      <c r="B8" s="72" t="s">
        <v>230</v>
      </c>
      <c r="C8" s="16" t="s">
        <v>231</v>
      </c>
      <c r="D8" s="52">
        <v>550</v>
      </c>
      <c r="E8" s="180">
        <f>F8+G8+H8</f>
        <v>100</v>
      </c>
      <c r="F8" s="50"/>
      <c r="G8" s="50">
        <v>100</v>
      </c>
      <c r="H8" s="50"/>
    </row>
    <row r="9" spans="1:8" ht="25.5" customHeight="1">
      <c r="A9" s="48" t="s">
        <v>26</v>
      </c>
      <c r="B9" s="181" t="s">
        <v>232</v>
      </c>
      <c r="C9" s="52"/>
      <c r="D9" s="52"/>
      <c r="E9" s="180">
        <v>46</v>
      </c>
      <c r="F9" s="49"/>
      <c r="G9" s="50">
        <v>46</v>
      </c>
      <c r="H9" s="49"/>
    </row>
    <row r="10" spans="1:10" ht="12.75">
      <c r="A10" s="48"/>
      <c r="B10" s="181"/>
      <c r="C10" s="61"/>
      <c r="D10" s="61"/>
      <c r="E10" s="50"/>
      <c r="F10" s="49"/>
      <c r="G10" s="50"/>
      <c r="H10" s="50"/>
      <c r="J10" s="4"/>
    </row>
    <row r="11" spans="1:10" ht="12.75">
      <c r="A11" s="48"/>
      <c r="B11" s="181"/>
      <c r="C11" s="61" t="s">
        <v>231</v>
      </c>
      <c r="D11" s="61"/>
      <c r="E11" s="50">
        <v>0</v>
      </c>
      <c r="F11" s="49"/>
      <c r="G11" s="50">
        <v>0</v>
      </c>
      <c r="H11" s="50">
        <v>0</v>
      </c>
      <c r="J11" s="4"/>
    </row>
    <row r="12" spans="1:8" ht="26.25" customHeight="1">
      <c r="A12" s="3"/>
      <c r="B12" s="37" t="s">
        <v>4</v>
      </c>
      <c r="C12" s="38"/>
      <c r="D12" s="182">
        <f>SUM(D8:D11)</f>
        <v>550</v>
      </c>
      <c r="E12" s="182">
        <f>SUM(E8:E11)</f>
        <v>146</v>
      </c>
      <c r="F12" s="182">
        <f>SUM(F8:F11)</f>
        <v>0</v>
      </c>
      <c r="G12" s="182">
        <f>SUM(G8:G11)</f>
        <v>146</v>
      </c>
      <c r="H12" s="182">
        <f>SUM(H8:H11)</f>
        <v>0</v>
      </c>
    </row>
    <row r="13" spans="1:7" ht="12.75">
      <c r="A13" s="4"/>
      <c r="B13" s="4"/>
      <c r="E13" s="7"/>
      <c r="F13" s="7"/>
      <c r="G13" s="4"/>
    </row>
    <row r="14" spans="1:7" ht="12.75">
      <c r="A14" s="4"/>
      <c r="B14" s="4"/>
      <c r="E14" s="7"/>
      <c r="F14" s="7"/>
      <c r="G14" s="4"/>
    </row>
    <row r="15" spans="1:7" ht="12.75">
      <c r="A15" s="4"/>
      <c r="B15" s="4"/>
      <c r="E15" s="7"/>
      <c r="F15" s="7"/>
      <c r="G15" s="4"/>
    </row>
    <row r="16" spans="1:7" ht="18.75">
      <c r="A16" s="4"/>
      <c r="B16" s="148" t="s">
        <v>212</v>
      </c>
      <c r="C16"/>
      <c r="D16"/>
      <c r="G16" s="148" t="s">
        <v>213</v>
      </c>
    </row>
    <row r="17" spans="1:7" ht="18.75">
      <c r="A17" s="4"/>
      <c r="B17" s="148"/>
      <c r="C17"/>
      <c r="D17"/>
      <c r="G17" s="148"/>
    </row>
    <row r="18" spans="1:4" ht="12.75">
      <c r="A18" s="4"/>
      <c r="C18"/>
      <c r="D18"/>
    </row>
    <row r="19" spans="1:7" ht="18.75">
      <c r="A19" s="4"/>
      <c r="B19" s="148" t="s">
        <v>234</v>
      </c>
      <c r="C19"/>
      <c r="D19"/>
      <c r="G19" s="149" t="s">
        <v>238</v>
      </c>
    </row>
    <row r="20" spans="1:4" ht="12.75">
      <c r="A20" s="4"/>
      <c r="C20"/>
      <c r="D20"/>
    </row>
    <row r="21" spans="1:7" ht="12.75">
      <c r="A21" s="4"/>
      <c r="B21" s="4"/>
      <c r="E21" s="4"/>
      <c r="F21" s="4"/>
      <c r="G21" s="4"/>
    </row>
    <row r="22" spans="1:7" ht="12.75">
      <c r="A22" s="4"/>
      <c r="B22" s="4"/>
      <c r="E22" s="4"/>
      <c r="F22" s="4"/>
      <c r="G22" s="4"/>
    </row>
    <row r="23" spans="1:7" ht="12.75">
      <c r="A23" s="4"/>
      <c r="B23" s="4"/>
      <c r="E23" s="4"/>
      <c r="F23" s="4"/>
      <c r="G23" s="4"/>
    </row>
    <row r="24" spans="1:7" ht="12.75">
      <c r="A24" s="4"/>
      <c r="B24" s="4"/>
      <c r="E24" s="4"/>
      <c r="F24" s="4"/>
      <c r="G24" s="4"/>
    </row>
  </sheetData>
  <sheetProtection/>
  <mergeCells count="11">
    <mergeCell ref="F1:H1"/>
    <mergeCell ref="A2:G2"/>
    <mergeCell ref="A4:A7"/>
    <mergeCell ref="B4:B7"/>
    <mergeCell ref="C4:D6"/>
    <mergeCell ref="E4:H4"/>
    <mergeCell ref="E5:H5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2012-09-27T13:26:41Z</cp:lastPrinted>
  <dcterms:created xsi:type="dcterms:W3CDTF">2007-11-22T12:03:07Z</dcterms:created>
  <dcterms:modified xsi:type="dcterms:W3CDTF">2012-09-27T13:27:55Z</dcterms:modified>
  <cp:category/>
  <cp:version/>
  <cp:contentType/>
  <cp:contentStatus/>
</cp:coreProperties>
</file>